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ОВЗ">[1]Коды!$F$2:$F$3</definedName>
    <definedName name="Пол">[1]Коды!$A$8:$A$9</definedName>
    <definedName name="Район">[1]Коды!$A$12:$A$19</definedName>
    <definedName name="Специализированные_классы">[1]Коды!$C$2:$C$12</definedName>
    <definedName name="Статус">[1]Коды!$A$3:$A$5</definedName>
  </definedNames>
  <calcPr calcId="162913"/>
</workbook>
</file>

<file path=xl/calcChain.xml><?xml version="1.0" encoding="utf-8"?>
<calcChain xmlns="http://schemas.openxmlformats.org/spreadsheetml/2006/main">
  <c r="R67" i="1" l="1"/>
  <c r="Q67" i="1"/>
  <c r="M67" i="1"/>
  <c r="F67" i="1"/>
  <c r="R66" i="1"/>
  <c r="Q66" i="1"/>
  <c r="M66" i="1"/>
  <c r="F66" i="1"/>
  <c r="R65" i="1"/>
  <c r="Q65" i="1"/>
  <c r="M65" i="1"/>
  <c r="F65" i="1"/>
  <c r="R64" i="1"/>
  <c r="Q64" i="1"/>
  <c r="M64" i="1"/>
  <c r="F64" i="1"/>
  <c r="R63" i="1"/>
  <c r="Q63" i="1"/>
  <c r="M63" i="1"/>
  <c r="F63" i="1"/>
  <c r="R62" i="1"/>
  <c r="Q62" i="1"/>
  <c r="M62" i="1"/>
  <c r="F62" i="1"/>
  <c r="R61" i="1"/>
  <c r="Q61" i="1"/>
  <c r="M61" i="1"/>
  <c r="F61" i="1"/>
  <c r="R60" i="1"/>
  <c r="Q60" i="1"/>
  <c r="M60" i="1"/>
  <c r="F60" i="1"/>
  <c r="R59" i="1"/>
  <c r="Q59" i="1"/>
  <c r="M59" i="1"/>
  <c r="F59" i="1"/>
  <c r="R58" i="1"/>
  <c r="Q58" i="1"/>
  <c r="M58" i="1"/>
  <c r="F58" i="1"/>
  <c r="R57" i="1"/>
  <c r="Q57" i="1"/>
  <c r="M57" i="1"/>
  <c r="F57" i="1"/>
  <c r="R56" i="1"/>
  <c r="Q56" i="1"/>
  <c r="M56" i="1"/>
  <c r="F56" i="1"/>
  <c r="R55" i="1"/>
  <c r="Q55" i="1"/>
  <c r="M55" i="1"/>
  <c r="F55" i="1"/>
  <c r="R54" i="1"/>
  <c r="Q54" i="1"/>
  <c r="M54" i="1"/>
  <c r="F54" i="1"/>
  <c r="R53" i="1"/>
  <c r="Q53" i="1"/>
  <c r="M53" i="1"/>
  <c r="F53" i="1"/>
  <c r="R52" i="1"/>
  <c r="Q52" i="1"/>
  <c r="M52" i="1"/>
  <c r="F52" i="1"/>
  <c r="R51" i="1"/>
  <c r="Q51" i="1"/>
  <c r="M51" i="1"/>
  <c r="F51" i="1"/>
  <c r="R50" i="1"/>
  <c r="M50" i="1"/>
  <c r="H50" i="1"/>
  <c r="Q50" i="1" s="1"/>
  <c r="F50" i="1"/>
  <c r="R49" i="1"/>
  <c r="Q49" i="1"/>
  <c r="M49" i="1"/>
  <c r="H49" i="1"/>
  <c r="F49" i="1"/>
  <c r="R48" i="1"/>
  <c r="Q48" i="1"/>
  <c r="M48" i="1"/>
  <c r="H48" i="1"/>
  <c r="F48" i="1"/>
  <c r="R47" i="1"/>
  <c r="M47" i="1"/>
  <c r="H47" i="1"/>
  <c r="Q47" i="1" s="1"/>
  <c r="F47" i="1"/>
  <c r="R46" i="1"/>
  <c r="M46" i="1"/>
  <c r="H46" i="1"/>
  <c r="Q46" i="1" s="1"/>
  <c r="F46" i="1"/>
  <c r="R45" i="1"/>
  <c r="Q45" i="1"/>
  <c r="M45" i="1"/>
  <c r="H45" i="1"/>
  <c r="F45" i="1"/>
  <c r="R44" i="1"/>
  <c r="Q44" i="1"/>
  <c r="M44" i="1"/>
  <c r="H44" i="1"/>
  <c r="F44" i="1"/>
  <c r="R43" i="1"/>
  <c r="M43" i="1"/>
  <c r="H43" i="1"/>
  <c r="Q43" i="1" s="1"/>
  <c r="F43" i="1"/>
  <c r="R42" i="1"/>
  <c r="M42" i="1"/>
  <c r="H42" i="1"/>
  <c r="Q42" i="1" s="1"/>
  <c r="F42" i="1"/>
  <c r="R41" i="1"/>
  <c r="Q41" i="1"/>
  <c r="M41" i="1"/>
  <c r="H41" i="1"/>
  <c r="F41" i="1"/>
  <c r="R40" i="1"/>
  <c r="Q40" i="1"/>
  <c r="M40" i="1"/>
  <c r="H40" i="1"/>
  <c r="F40" i="1"/>
  <c r="R39" i="1"/>
  <c r="M39" i="1"/>
  <c r="H39" i="1"/>
  <c r="Q39" i="1" s="1"/>
  <c r="F39" i="1"/>
  <c r="R38" i="1"/>
  <c r="M38" i="1"/>
  <c r="H38" i="1"/>
  <c r="Q38" i="1" s="1"/>
  <c r="F38" i="1"/>
  <c r="R37" i="1"/>
  <c r="Q37" i="1"/>
  <c r="M37" i="1"/>
  <c r="H37" i="1"/>
  <c r="F37" i="1"/>
  <c r="R36" i="1"/>
  <c r="Q36" i="1"/>
  <c r="M36" i="1"/>
  <c r="H36" i="1"/>
  <c r="F36" i="1"/>
  <c r="R35" i="1"/>
  <c r="M35" i="1"/>
  <c r="H35" i="1"/>
  <c r="Q35" i="1" s="1"/>
  <c r="F35" i="1"/>
  <c r="R34" i="1"/>
  <c r="M34" i="1"/>
  <c r="H34" i="1"/>
  <c r="Q34" i="1" s="1"/>
  <c r="F34" i="1"/>
  <c r="R33" i="1"/>
  <c r="Q33" i="1"/>
  <c r="M33" i="1"/>
  <c r="H33" i="1"/>
  <c r="F33" i="1"/>
  <c r="R32" i="1"/>
  <c r="Q32" i="1"/>
  <c r="M32" i="1"/>
  <c r="H32" i="1"/>
  <c r="F32" i="1"/>
  <c r="R31" i="1"/>
  <c r="M31" i="1"/>
  <c r="H31" i="1"/>
  <c r="Q31" i="1" s="1"/>
  <c r="F31" i="1"/>
  <c r="R30" i="1"/>
  <c r="M30" i="1"/>
  <c r="H30" i="1"/>
  <c r="Q30" i="1" s="1"/>
  <c r="F30" i="1"/>
  <c r="R29" i="1"/>
  <c r="Q29" i="1"/>
  <c r="M29" i="1"/>
  <c r="H29" i="1"/>
  <c r="F29" i="1"/>
  <c r="R28" i="1"/>
  <c r="Q28" i="1"/>
  <c r="M28" i="1"/>
  <c r="H28" i="1"/>
  <c r="F28" i="1"/>
  <c r="R27" i="1"/>
  <c r="M27" i="1"/>
  <c r="H27" i="1"/>
  <c r="Q27" i="1" s="1"/>
  <c r="F27" i="1"/>
  <c r="R26" i="1"/>
  <c r="M26" i="1"/>
  <c r="H26" i="1"/>
  <c r="Q26" i="1" s="1"/>
  <c r="F26" i="1"/>
  <c r="R25" i="1"/>
  <c r="Q25" i="1"/>
  <c r="M25" i="1"/>
  <c r="H25" i="1"/>
  <c r="F25" i="1"/>
  <c r="R24" i="1"/>
  <c r="Q24" i="1"/>
  <c r="M24" i="1"/>
  <c r="H24" i="1"/>
  <c r="F24" i="1"/>
  <c r="R23" i="1"/>
  <c r="M23" i="1"/>
  <c r="H23" i="1"/>
  <c r="Q23" i="1" s="1"/>
  <c r="F23" i="1"/>
  <c r="R22" i="1"/>
  <c r="M22" i="1"/>
  <c r="H22" i="1"/>
  <c r="Q22" i="1" s="1"/>
  <c r="F22" i="1"/>
  <c r="R21" i="1"/>
  <c r="Q21" i="1"/>
  <c r="M21" i="1"/>
  <c r="H21" i="1"/>
  <c r="F21" i="1"/>
  <c r="R20" i="1"/>
  <c r="Q20" i="1"/>
  <c r="M20" i="1"/>
  <c r="H20" i="1"/>
  <c r="F20" i="1"/>
  <c r="R19" i="1"/>
  <c r="M19" i="1"/>
  <c r="H19" i="1"/>
  <c r="Q19" i="1" s="1"/>
  <c r="F19" i="1"/>
  <c r="R18" i="1"/>
  <c r="M18" i="1"/>
  <c r="H18" i="1"/>
  <c r="Q18" i="1" s="1"/>
  <c r="F18" i="1"/>
  <c r="R17" i="1"/>
  <c r="Q17" i="1"/>
  <c r="M17" i="1"/>
  <c r="H17" i="1"/>
  <c r="F17" i="1"/>
  <c r="R16" i="1"/>
  <c r="Q16" i="1"/>
  <c r="M16" i="1"/>
  <c r="H16" i="1"/>
  <c r="F16" i="1"/>
  <c r="R15" i="1"/>
  <c r="M15" i="1"/>
  <c r="H15" i="1"/>
  <c r="Q15" i="1" s="1"/>
  <c r="F15" i="1"/>
  <c r="R14" i="1"/>
  <c r="M14" i="1"/>
  <c r="H14" i="1"/>
  <c r="Q14" i="1" s="1"/>
  <c r="F14" i="1"/>
  <c r="R13" i="1"/>
  <c r="Q13" i="1"/>
  <c r="M13" i="1"/>
  <c r="H13" i="1"/>
  <c r="F13" i="1"/>
  <c r="R12" i="1"/>
  <c r="Q12" i="1"/>
  <c r="M12" i="1"/>
  <c r="H12" i="1"/>
  <c r="F12" i="1"/>
  <c r="R11" i="1"/>
  <c r="M11" i="1"/>
  <c r="H11" i="1"/>
  <c r="Q11" i="1" s="1"/>
  <c r="F11" i="1"/>
  <c r="R10" i="1"/>
  <c r="M10" i="1"/>
  <c r="H10" i="1"/>
  <c r="Q10" i="1" s="1"/>
  <c r="F10" i="1"/>
  <c r="R9" i="1"/>
  <c r="Q9" i="1"/>
  <c r="M9" i="1"/>
  <c r="H9" i="1"/>
  <c r="F9" i="1"/>
  <c r="R8" i="1"/>
  <c r="Q8" i="1"/>
  <c r="M8" i="1"/>
  <c r="H8" i="1"/>
  <c r="F8" i="1"/>
  <c r="R7" i="1"/>
  <c r="M7" i="1"/>
  <c r="H7" i="1"/>
  <c r="Q7" i="1" s="1"/>
  <c r="F7" i="1"/>
  <c r="R6" i="1"/>
  <c r="M6" i="1"/>
  <c r="H6" i="1"/>
  <c r="Q6" i="1" s="1"/>
  <c r="F6" i="1"/>
  <c r="R5" i="1"/>
  <c r="Q5" i="1"/>
  <c r="M5" i="1"/>
  <c r="H5" i="1"/>
  <c r="F5" i="1"/>
  <c r="R4" i="1"/>
  <c r="Q4" i="1"/>
  <c r="M4" i="1"/>
  <c r="H4" i="1"/>
  <c r="F4" i="1"/>
  <c r="R3" i="1"/>
  <c r="M3" i="1"/>
  <c r="H3" i="1"/>
  <c r="Q3" i="1" s="1"/>
  <c r="F3" i="1"/>
  <c r="R2" i="1"/>
  <c r="M2" i="1"/>
  <c r="H2" i="1"/>
  <c r="Q2" i="1" s="1"/>
  <c r="F2" i="1"/>
</calcChain>
</file>

<file path=xl/comments1.xml><?xml version="1.0" encoding="utf-8"?>
<comments xmlns="http://schemas.openxmlformats.org/spreadsheetml/2006/main">
  <authors>
    <author>Автор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<sst xmlns="http://schemas.openxmlformats.org/spreadsheetml/2006/main" count="546" uniqueCount="183">
  <si>
    <t>№ п/п</t>
  </si>
  <si>
    <t xml:space="preserve">Фамилия </t>
  </si>
  <si>
    <t>Имя</t>
  </si>
  <si>
    <t>Отчество</t>
  </si>
  <si>
    <t>Пол (м/ж)</t>
  </si>
  <si>
    <r>
      <t>Официальное</t>
    </r>
    <r>
      <rPr>
        <b/>
        <sz val="10"/>
        <rFont val="Times New Roman"/>
        <family val="1"/>
        <charset val="204"/>
      </rPr>
      <t xml:space="preserve"> сокращенное название образовательного учреждения</t>
    </r>
  </si>
  <si>
    <t>Класс</t>
  </si>
  <si>
    <t>Класс выпоняемых заданий</t>
  </si>
  <si>
    <t>Специализированный класс (региональный проект)</t>
  </si>
  <si>
    <t>Ограниченные возможности здоровья  и дети-инвалиды (имеются/ не имеются)</t>
  </si>
  <si>
    <t>Кол-во баллов</t>
  </si>
  <si>
    <t>Максимальное количество баллов</t>
  </si>
  <si>
    <t>Рейтинг, %</t>
  </si>
  <si>
    <t>Статус</t>
  </si>
  <si>
    <t>Район/округ</t>
  </si>
  <si>
    <t>Предмет</t>
  </si>
  <si>
    <r>
      <t xml:space="preserve">Дата рождения </t>
    </r>
    <r>
      <rPr>
        <b/>
        <sz val="11"/>
        <color indexed="10"/>
        <rFont val="Times New Roman"/>
        <family val="1"/>
        <charset val="204"/>
      </rPr>
      <t>(заполняется только при выполнении повышенного уровня)</t>
    </r>
  </si>
  <si>
    <t>Код ОУ (база ЕГЭ)</t>
  </si>
  <si>
    <t>Степанов</t>
  </si>
  <si>
    <t>Кирилл</t>
  </si>
  <si>
    <t>Андреевич</t>
  </si>
  <si>
    <t>М</t>
  </si>
  <si>
    <t>не имеются</t>
  </si>
  <si>
    <t>Победитель</t>
  </si>
  <si>
    <t>Дзержинский</t>
  </si>
  <si>
    <t>Обществознание</t>
  </si>
  <si>
    <t>Черепахина</t>
  </si>
  <si>
    <t>Екатерина</t>
  </si>
  <si>
    <t>Константиновна</t>
  </si>
  <si>
    <t>Ж</t>
  </si>
  <si>
    <t>Призер</t>
  </si>
  <si>
    <t>Федотов</t>
  </si>
  <si>
    <t>Никита</t>
  </si>
  <si>
    <t>Денисович</t>
  </si>
  <si>
    <t>Евстифеев</t>
  </si>
  <si>
    <t>Алексей</t>
  </si>
  <si>
    <t>Максимович</t>
  </si>
  <si>
    <t>Участник</t>
  </si>
  <si>
    <t>Портнов</t>
  </si>
  <si>
    <t>Александрович</t>
  </si>
  <si>
    <t>Царев</t>
  </si>
  <si>
    <t>Степан</t>
  </si>
  <si>
    <t>Ильич</t>
  </si>
  <si>
    <t>Иванова</t>
  </si>
  <si>
    <t>Лилия</t>
  </si>
  <si>
    <t>Романовна</t>
  </si>
  <si>
    <t>Гладенко</t>
  </si>
  <si>
    <t>Софья</t>
  </si>
  <si>
    <t>Даниловна</t>
  </si>
  <si>
    <t>Шафер</t>
  </si>
  <si>
    <t>Стефания</t>
  </si>
  <si>
    <t>Владимировна</t>
  </si>
  <si>
    <t>Агапкина</t>
  </si>
  <si>
    <t>Елизавета</t>
  </si>
  <si>
    <t>Анреевна</t>
  </si>
  <si>
    <t>Нюфтина</t>
  </si>
  <si>
    <t>Маргарита</t>
  </si>
  <si>
    <t>Евгеньевна</t>
  </si>
  <si>
    <t>Суханова</t>
  </si>
  <si>
    <t>Анна</t>
  </si>
  <si>
    <t>Александровна</t>
  </si>
  <si>
    <t>Головко</t>
  </si>
  <si>
    <t>Иван</t>
  </si>
  <si>
    <t>Константинович</t>
  </si>
  <si>
    <t>Лебедев</t>
  </si>
  <si>
    <t>Сергей</t>
  </si>
  <si>
    <t>Павлович</t>
  </si>
  <si>
    <t>Полежаев</t>
  </si>
  <si>
    <t>Фёдор</t>
  </si>
  <si>
    <t>Иванович</t>
  </si>
  <si>
    <t>Косачёва</t>
  </si>
  <si>
    <t>Дарья</t>
  </si>
  <si>
    <t>Юрьевна</t>
  </si>
  <si>
    <t>Сафаров</t>
  </si>
  <si>
    <t>Ёкуб</t>
  </si>
  <si>
    <t>Акбаралиевич</t>
  </si>
  <si>
    <t>Склярова</t>
  </si>
  <si>
    <t>Мария</t>
  </si>
  <si>
    <t>Матюх</t>
  </si>
  <si>
    <t>Константин</t>
  </si>
  <si>
    <t>Михайлович</t>
  </si>
  <si>
    <t>Кочев</t>
  </si>
  <si>
    <t>Артем</t>
  </si>
  <si>
    <t>Пантюхов</t>
  </si>
  <si>
    <t>Артём</t>
  </si>
  <si>
    <t>Викторович</t>
  </si>
  <si>
    <t>Шитц</t>
  </si>
  <si>
    <t>Данила</t>
  </si>
  <si>
    <t>Юрьевич</t>
  </si>
  <si>
    <t>Демченко</t>
  </si>
  <si>
    <t>Семён</t>
  </si>
  <si>
    <t>Витальевич</t>
  </si>
  <si>
    <t>Диченков</t>
  </si>
  <si>
    <t>Дмитрий</t>
  </si>
  <si>
    <t>Вячеславович</t>
  </si>
  <si>
    <t>Данилов</t>
  </si>
  <si>
    <t>Кочнева</t>
  </si>
  <si>
    <t>Эвелина</t>
  </si>
  <si>
    <t>Михайловна</t>
  </si>
  <si>
    <t>Лысенко</t>
  </si>
  <si>
    <t>Виктория</t>
  </si>
  <si>
    <t>Игоревна</t>
  </si>
  <si>
    <t>Савицкая</t>
  </si>
  <si>
    <t>Ульяна</t>
  </si>
  <si>
    <t>Андреевна</t>
  </si>
  <si>
    <t>Пяткина</t>
  </si>
  <si>
    <t>Петина</t>
  </si>
  <si>
    <t>Карина</t>
  </si>
  <si>
    <t>Николаевна</t>
  </si>
  <si>
    <t>Акбердина</t>
  </si>
  <si>
    <t>Тамара</t>
  </si>
  <si>
    <t>Рустамовна</t>
  </si>
  <si>
    <t>Кузьминкин</t>
  </si>
  <si>
    <t>Арсений</t>
  </si>
  <si>
    <t>Артёмович</t>
  </si>
  <si>
    <t>Гребёнкин</t>
  </si>
  <si>
    <t>Ляхов</t>
  </si>
  <si>
    <t>Александр</t>
  </si>
  <si>
    <t>Борисович</t>
  </si>
  <si>
    <t>Филимонов</t>
  </si>
  <si>
    <t>Трофимов</t>
  </si>
  <si>
    <t>Дмитриевич</t>
  </si>
  <si>
    <t>Берсенев</t>
  </si>
  <si>
    <t>Вадимович</t>
  </si>
  <si>
    <t>Шадрина</t>
  </si>
  <si>
    <t>София</t>
  </si>
  <si>
    <t>Исакова</t>
  </si>
  <si>
    <t>Ирина</t>
  </si>
  <si>
    <t>Витальевна</t>
  </si>
  <si>
    <t>Кадиров</t>
  </si>
  <si>
    <t>Мосина</t>
  </si>
  <si>
    <t>Александра</t>
  </si>
  <si>
    <t>Сергеевна</t>
  </si>
  <si>
    <t>Подковырова</t>
  </si>
  <si>
    <t>Яна</t>
  </si>
  <si>
    <t>Денисовна</t>
  </si>
  <si>
    <t>Гончаров</t>
  </si>
  <si>
    <t>Павел</t>
  </si>
  <si>
    <t>Романович</t>
  </si>
  <si>
    <t>Антипенко</t>
  </si>
  <si>
    <t>Костюк</t>
  </si>
  <si>
    <t>Ника</t>
  </si>
  <si>
    <t>Дондерфер</t>
  </si>
  <si>
    <t>Матвей</t>
  </si>
  <si>
    <t>Евгеньевич</t>
  </si>
  <si>
    <t>Киселева</t>
  </si>
  <si>
    <t>Злата</t>
  </si>
  <si>
    <t>Анатольевна</t>
  </si>
  <si>
    <t>Понькин</t>
  </si>
  <si>
    <t>Мартынов</t>
  </si>
  <si>
    <t>Максим</t>
  </si>
  <si>
    <t xml:space="preserve">Склярова </t>
  </si>
  <si>
    <t>Анастасия</t>
  </si>
  <si>
    <t>Акберова</t>
  </si>
  <si>
    <t>Лиана</t>
  </si>
  <si>
    <t>Шаиговна</t>
  </si>
  <si>
    <t>Ларкина</t>
  </si>
  <si>
    <t>Никитична</t>
  </si>
  <si>
    <t>Шамсидинова</t>
  </si>
  <si>
    <t>Шагабудиновна</t>
  </si>
  <si>
    <t>Рудзейт</t>
  </si>
  <si>
    <t>Алина</t>
  </si>
  <si>
    <t xml:space="preserve">Сидоров </t>
  </si>
  <si>
    <t>Валерий</t>
  </si>
  <si>
    <t>Сергеевич</t>
  </si>
  <si>
    <t>Семикопенко</t>
  </si>
  <si>
    <t>Романькова</t>
  </si>
  <si>
    <t>Леонидовна</t>
  </si>
  <si>
    <t>Бубнов</t>
  </si>
  <si>
    <t>Георгий</t>
  </si>
  <si>
    <t>Алексеевич</t>
  </si>
  <si>
    <t>Вакулова</t>
  </si>
  <si>
    <t>Юлия</t>
  </si>
  <si>
    <t>Тыртышных</t>
  </si>
  <si>
    <t>Егор</t>
  </si>
  <si>
    <t>Кириллов</t>
  </si>
  <si>
    <t>Андрей</t>
  </si>
  <si>
    <t>Таловская</t>
  </si>
  <si>
    <t>Хорошева</t>
  </si>
  <si>
    <t>Валерия</t>
  </si>
  <si>
    <t>Литвинов</t>
  </si>
  <si>
    <t>Крутикова</t>
  </si>
  <si>
    <t>Бердюгин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</si>
</sst>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;General;"/>
  </numFmts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164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10" fontId="1" fillId="0" borderId="1" xfId="0" applyNumberFormat="1" applyFont="1" applyBorder="1" applyAlignment="1" applyProtection="1">
      <alignment horizontal="left" vertical="center"/>
      <protection locked="0"/>
    </xf>
    <xf numFmtId="14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90;&#1095;&#1105;&#1090;_&#1096;&#1082;&#1086;&#1083;&#1100;&#1085;&#1099;&#1081;%20&#1101;&#1090;&#1072;&#1087;%20_2024-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Лист1"/>
      <sheetName val="ОБЗР"/>
      <sheetName val="Обществознание"/>
      <sheetName val="Право"/>
      <sheetName val="Русский_язык"/>
      <sheetName val="Труд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>
        <row r="4">
          <cell r="C4" t="str">
            <v>МБОУ СОШ № 153</v>
          </cell>
          <cell r="Q4">
            <v>937015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 xml:space="preserve">IT-направление </v>
          </cell>
          <cell r="F2" t="str">
            <v>имеются</v>
          </cell>
        </row>
        <row r="3">
          <cell r="A3" t="str">
            <v>Призер</v>
          </cell>
          <cell r="C3" t="str">
            <v>Биотехнологическое направление</v>
          </cell>
          <cell r="F3" t="str">
            <v>не имеются</v>
          </cell>
        </row>
        <row r="4">
          <cell r="A4" t="str">
            <v>Победитель</v>
          </cell>
          <cell r="C4" t="str">
            <v>Естественно-научное направление</v>
          </cell>
        </row>
        <row r="5">
          <cell r="A5" t="str">
            <v>Участник</v>
          </cell>
          <cell r="C5" t="str">
            <v>Инженерно-технологическое направление</v>
          </cell>
        </row>
        <row r="6">
          <cell r="C6" t="str">
            <v>Математическое направление</v>
          </cell>
        </row>
        <row r="7">
          <cell r="C7" t="str">
            <v>Инженерный класс авиастроительного направления</v>
          </cell>
        </row>
        <row r="8">
          <cell r="A8" t="str">
            <v>М</v>
          </cell>
          <cell r="C8" t="str">
            <v>Кадетский класс</v>
          </cell>
        </row>
        <row r="9">
          <cell r="A9" t="str">
            <v>Ж</v>
          </cell>
          <cell r="C9" t="str">
            <v>Медицинский класс</v>
          </cell>
        </row>
        <row r="10">
          <cell r="C10" t="str">
            <v>Педагогический класс</v>
          </cell>
        </row>
        <row r="12">
          <cell r="A12" t="str">
            <v>Дзержинский</v>
          </cell>
        </row>
        <row r="13">
          <cell r="A13" t="str">
            <v>Калининский</v>
          </cell>
        </row>
        <row r="14">
          <cell r="A14" t="str">
            <v>Кировский</v>
          </cell>
        </row>
        <row r="15">
          <cell r="A15" t="str">
            <v>Ленинский</v>
          </cell>
        </row>
        <row r="16">
          <cell r="A16" t="str">
            <v>Октябрьский</v>
          </cell>
        </row>
        <row r="17">
          <cell r="A17" t="str">
            <v>Первомайский</v>
          </cell>
        </row>
        <row r="18">
          <cell r="A18" t="str">
            <v>Советский</v>
          </cell>
        </row>
        <row r="19">
          <cell r="A19" t="str">
            <v>Центральный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7"/>
  <sheetViews>
    <sheetView tabSelected="1" workbookViewId="0">
      <selection sqref="A1:R67"/>
    </sheetView>
  </sheetViews>
  <sheetFormatPr defaultRowHeight="15" x14ac:dyDescent="0.25"/>
  <cols>
    <col min="1" max="1" width="6.28515625" customWidth="1"/>
    <col min="2" max="2" width="16.7109375" customWidth="1"/>
    <col min="3" max="4" width="16.85546875" customWidth="1"/>
    <col min="5" max="5" width="8.7109375" customWidth="1"/>
    <col min="6" max="6" width="55.140625" customWidth="1"/>
    <col min="7" max="7" width="6.85546875" customWidth="1"/>
    <col min="8" max="8" width="7.28515625" customWidth="1"/>
    <col min="9" max="9" width="21.28515625" customWidth="1"/>
    <col min="10" max="10" width="18.28515625" customWidth="1"/>
    <col min="11" max="11" width="7.42578125" customWidth="1"/>
    <col min="12" max="12" width="9.7109375" customWidth="1"/>
    <col min="13" max="13" width="10.5703125" customWidth="1"/>
    <col min="14" max="14" width="12" customWidth="1"/>
    <col min="15" max="15" width="14.140625" customWidth="1"/>
    <col min="16" max="16" width="15.42578125" customWidth="1"/>
    <col min="17" max="17" width="24.140625" customWidth="1"/>
  </cols>
  <sheetData>
    <row r="1" spans="1:18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  <c r="L1" s="4" t="s">
        <v>11</v>
      </c>
      <c r="M1" s="4" t="s">
        <v>12</v>
      </c>
      <c r="N1" s="5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s="6">
        <v>1</v>
      </c>
      <c r="B2" s="7" t="s">
        <v>18</v>
      </c>
      <c r="C2" s="7" t="s">
        <v>19</v>
      </c>
      <c r="D2" s="7" t="s">
        <v>20</v>
      </c>
      <c r="E2" s="6" t="s">
        <v>21</v>
      </c>
      <c r="F2" s="7" t="str">
        <f>[1]Отчет!$C$4</f>
        <v>МБОУ СОШ № 153</v>
      </c>
      <c r="G2" s="8">
        <v>6</v>
      </c>
      <c r="H2" s="9">
        <f t="shared" ref="H2:H50" si="0">G2</f>
        <v>6</v>
      </c>
      <c r="I2" s="7"/>
      <c r="J2" s="7" t="s">
        <v>22</v>
      </c>
      <c r="K2" s="10">
        <v>44</v>
      </c>
      <c r="L2" s="7">
        <v>53</v>
      </c>
      <c r="M2" s="11">
        <f t="shared" ref="M2:M65" si="1">K2/L2</f>
        <v>0.83018867924528306</v>
      </c>
      <c r="N2" s="7" t="s">
        <v>23</v>
      </c>
      <c r="O2" s="7" t="s">
        <v>24</v>
      </c>
      <c r="P2" s="7" t="s">
        <v>25</v>
      </c>
      <c r="Q2" s="12" t="str">
        <f>IF(G2=H2,"","Введите дату рождения")</f>
        <v/>
      </c>
      <c r="R2" s="13">
        <f>[1]Отчет!$Q$4</f>
        <v>937015</v>
      </c>
    </row>
    <row r="3" spans="1:18" x14ac:dyDescent="0.25">
      <c r="A3" s="6">
        <v>2</v>
      </c>
      <c r="B3" s="7" t="s">
        <v>26</v>
      </c>
      <c r="C3" s="7" t="s">
        <v>27</v>
      </c>
      <c r="D3" s="7" t="s">
        <v>28</v>
      </c>
      <c r="E3" s="6" t="s">
        <v>29</v>
      </c>
      <c r="F3" s="7" t="str">
        <f>[1]Отчет!$C$4</f>
        <v>МБОУ СОШ № 153</v>
      </c>
      <c r="G3" s="8">
        <v>6</v>
      </c>
      <c r="H3" s="9">
        <f t="shared" si="0"/>
        <v>6</v>
      </c>
      <c r="I3" s="7"/>
      <c r="J3" s="7" t="s">
        <v>22</v>
      </c>
      <c r="K3" s="10">
        <v>35</v>
      </c>
      <c r="L3" s="7">
        <v>53</v>
      </c>
      <c r="M3" s="11">
        <f t="shared" si="1"/>
        <v>0.660377358490566</v>
      </c>
      <c r="N3" s="7" t="s">
        <v>30</v>
      </c>
      <c r="O3" s="7" t="s">
        <v>24</v>
      </c>
      <c r="P3" s="7" t="s">
        <v>25</v>
      </c>
      <c r="Q3" s="12" t="str">
        <f t="shared" ref="Q3:Q66" si="2">IF(G3=H3,"","Введите дату рождения")</f>
        <v/>
      </c>
      <c r="R3" s="13">
        <f>[1]Отчет!$Q$4</f>
        <v>937015</v>
      </c>
    </row>
    <row r="4" spans="1:18" x14ac:dyDescent="0.25">
      <c r="A4" s="6">
        <v>3</v>
      </c>
      <c r="B4" s="14" t="s">
        <v>31</v>
      </c>
      <c r="C4" s="7" t="s">
        <v>32</v>
      </c>
      <c r="D4" s="7" t="s">
        <v>33</v>
      </c>
      <c r="E4" s="6" t="s">
        <v>21</v>
      </c>
      <c r="F4" s="7" t="str">
        <f>[1]Отчет!$C$4</f>
        <v>МБОУ СОШ № 153</v>
      </c>
      <c r="G4" s="8">
        <v>6</v>
      </c>
      <c r="H4" s="9">
        <f t="shared" si="0"/>
        <v>6</v>
      </c>
      <c r="I4" s="7"/>
      <c r="J4" s="7" t="s">
        <v>22</v>
      </c>
      <c r="K4" s="10">
        <v>32</v>
      </c>
      <c r="L4" s="7">
        <v>53</v>
      </c>
      <c r="M4" s="11">
        <f t="shared" si="1"/>
        <v>0.60377358490566035</v>
      </c>
      <c r="N4" s="7" t="s">
        <v>30</v>
      </c>
      <c r="O4" s="7" t="s">
        <v>24</v>
      </c>
      <c r="P4" s="7" t="s">
        <v>25</v>
      </c>
      <c r="Q4" s="12" t="str">
        <f t="shared" si="2"/>
        <v/>
      </c>
      <c r="R4" s="13">
        <f>[1]Отчет!$Q$4</f>
        <v>937015</v>
      </c>
    </row>
    <row r="5" spans="1:18" x14ac:dyDescent="0.25">
      <c r="A5" s="6">
        <v>4</v>
      </c>
      <c r="B5" s="14" t="s">
        <v>34</v>
      </c>
      <c r="C5" s="7" t="s">
        <v>35</v>
      </c>
      <c r="D5" s="7" t="s">
        <v>36</v>
      </c>
      <c r="E5" s="6" t="s">
        <v>21</v>
      </c>
      <c r="F5" s="7" t="str">
        <f>[1]Отчет!$C$4</f>
        <v>МБОУ СОШ № 153</v>
      </c>
      <c r="G5" s="8">
        <v>6</v>
      </c>
      <c r="H5" s="9">
        <f t="shared" si="0"/>
        <v>6</v>
      </c>
      <c r="I5" s="7"/>
      <c r="J5" s="7" t="s">
        <v>22</v>
      </c>
      <c r="K5" s="10">
        <v>29</v>
      </c>
      <c r="L5" s="7">
        <v>53</v>
      </c>
      <c r="M5" s="11">
        <f t="shared" si="1"/>
        <v>0.54716981132075471</v>
      </c>
      <c r="N5" s="7" t="s">
        <v>37</v>
      </c>
      <c r="O5" s="7" t="s">
        <v>24</v>
      </c>
      <c r="P5" s="7" t="s">
        <v>25</v>
      </c>
      <c r="Q5" s="12" t="str">
        <f t="shared" si="2"/>
        <v/>
      </c>
      <c r="R5" s="13">
        <f>[1]Отчет!$Q$4</f>
        <v>937015</v>
      </c>
    </row>
    <row r="6" spans="1:18" x14ac:dyDescent="0.25">
      <c r="A6" s="6">
        <v>5</v>
      </c>
      <c r="B6" s="14" t="s">
        <v>38</v>
      </c>
      <c r="C6" s="7" t="s">
        <v>32</v>
      </c>
      <c r="D6" s="7" t="s">
        <v>39</v>
      </c>
      <c r="E6" s="6" t="s">
        <v>21</v>
      </c>
      <c r="F6" s="7" t="str">
        <f>[1]Отчет!$C$4</f>
        <v>МБОУ СОШ № 153</v>
      </c>
      <c r="G6" s="8">
        <v>6</v>
      </c>
      <c r="H6" s="9">
        <f t="shared" si="0"/>
        <v>6</v>
      </c>
      <c r="I6" s="7"/>
      <c r="J6" s="7" t="s">
        <v>22</v>
      </c>
      <c r="K6" s="10">
        <v>24</v>
      </c>
      <c r="L6" s="7">
        <v>53</v>
      </c>
      <c r="M6" s="11">
        <f t="shared" si="1"/>
        <v>0.45283018867924529</v>
      </c>
      <c r="N6" s="7" t="s">
        <v>37</v>
      </c>
      <c r="O6" s="7" t="s">
        <v>24</v>
      </c>
      <c r="P6" s="7" t="s">
        <v>25</v>
      </c>
      <c r="Q6" s="12" t="str">
        <f t="shared" si="2"/>
        <v/>
      </c>
      <c r="R6" s="13">
        <f>[1]Отчет!$Q$4</f>
        <v>937015</v>
      </c>
    </row>
    <row r="7" spans="1:18" x14ac:dyDescent="0.25">
      <c r="A7" s="6">
        <v>6</v>
      </c>
      <c r="B7" s="7" t="s">
        <v>40</v>
      </c>
      <c r="C7" s="7" t="s">
        <v>41</v>
      </c>
      <c r="D7" s="7" t="s">
        <v>42</v>
      </c>
      <c r="E7" s="6" t="s">
        <v>21</v>
      </c>
      <c r="F7" s="7" t="str">
        <f>[1]Отчет!$C$4</f>
        <v>МБОУ СОШ № 153</v>
      </c>
      <c r="G7" s="8">
        <v>6</v>
      </c>
      <c r="H7" s="9">
        <f t="shared" si="0"/>
        <v>6</v>
      </c>
      <c r="I7" s="7"/>
      <c r="J7" s="7" t="s">
        <v>22</v>
      </c>
      <c r="K7" s="10">
        <v>20</v>
      </c>
      <c r="L7" s="7">
        <v>53</v>
      </c>
      <c r="M7" s="11">
        <f t="shared" si="1"/>
        <v>0.37735849056603776</v>
      </c>
      <c r="N7" s="7" t="s">
        <v>37</v>
      </c>
      <c r="O7" s="7" t="s">
        <v>24</v>
      </c>
      <c r="P7" s="7" t="s">
        <v>25</v>
      </c>
      <c r="Q7" s="12" t="str">
        <f t="shared" si="2"/>
        <v/>
      </c>
      <c r="R7" s="13">
        <f>[1]Отчет!$Q$4</f>
        <v>937015</v>
      </c>
    </row>
    <row r="8" spans="1:18" x14ac:dyDescent="0.25">
      <c r="A8" s="6">
        <v>7</v>
      </c>
      <c r="B8" s="7" t="s">
        <v>43</v>
      </c>
      <c r="C8" s="7" t="s">
        <v>44</v>
      </c>
      <c r="D8" s="7" t="s">
        <v>45</v>
      </c>
      <c r="E8" s="6" t="s">
        <v>29</v>
      </c>
      <c r="F8" s="7" t="str">
        <f>[1]Отчет!$C$4</f>
        <v>МБОУ СОШ № 153</v>
      </c>
      <c r="G8" s="8">
        <v>7</v>
      </c>
      <c r="H8" s="9">
        <f t="shared" si="0"/>
        <v>7</v>
      </c>
      <c r="I8" s="7"/>
      <c r="J8" s="7" t="s">
        <v>22</v>
      </c>
      <c r="K8" s="10">
        <v>29</v>
      </c>
      <c r="L8" s="7">
        <v>50</v>
      </c>
      <c r="M8" s="11">
        <f t="shared" si="1"/>
        <v>0.57999999999999996</v>
      </c>
      <c r="N8" s="7" t="s">
        <v>23</v>
      </c>
      <c r="O8" s="7" t="s">
        <v>24</v>
      </c>
      <c r="P8" s="7" t="s">
        <v>25</v>
      </c>
      <c r="Q8" s="12" t="str">
        <f t="shared" si="2"/>
        <v/>
      </c>
      <c r="R8" s="13">
        <f>[1]Отчет!$Q$4</f>
        <v>937015</v>
      </c>
    </row>
    <row r="9" spans="1:18" x14ac:dyDescent="0.25">
      <c r="A9" s="6">
        <v>8</v>
      </c>
      <c r="B9" s="14" t="s">
        <v>46</v>
      </c>
      <c r="C9" s="7" t="s">
        <v>47</v>
      </c>
      <c r="D9" s="7" t="s">
        <v>48</v>
      </c>
      <c r="E9" s="6" t="s">
        <v>29</v>
      </c>
      <c r="F9" s="7" t="str">
        <f>[1]Отчет!$C$4</f>
        <v>МБОУ СОШ № 153</v>
      </c>
      <c r="G9" s="8">
        <v>7</v>
      </c>
      <c r="H9" s="9">
        <f t="shared" si="0"/>
        <v>7</v>
      </c>
      <c r="I9" s="7"/>
      <c r="J9" s="7" t="s">
        <v>22</v>
      </c>
      <c r="K9" s="10">
        <v>28</v>
      </c>
      <c r="L9" s="7">
        <v>50</v>
      </c>
      <c r="M9" s="11">
        <f t="shared" si="1"/>
        <v>0.56000000000000005</v>
      </c>
      <c r="N9" s="7" t="s">
        <v>30</v>
      </c>
      <c r="O9" s="7" t="s">
        <v>24</v>
      </c>
      <c r="P9" s="7" t="s">
        <v>25</v>
      </c>
      <c r="Q9" s="12" t="str">
        <f t="shared" si="2"/>
        <v/>
      </c>
      <c r="R9" s="13">
        <f>[1]Отчет!$Q$4</f>
        <v>937015</v>
      </c>
    </row>
    <row r="10" spans="1:18" x14ac:dyDescent="0.25">
      <c r="A10" s="6">
        <v>9</v>
      </c>
      <c r="B10" s="14" t="s">
        <v>49</v>
      </c>
      <c r="C10" s="7" t="s">
        <v>50</v>
      </c>
      <c r="D10" s="7" t="s">
        <v>51</v>
      </c>
      <c r="E10" s="6" t="s">
        <v>29</v>
      </c>
      <c r="F10" s="7" t="str">
        <f>[1]Отчет!$C$4</f>
        <v>МБОУ СОШ № 153</v>
      </c>
      <c r="G10" s="8">
        <v>7</v>
      </c>
      <c r="H10" s="9">
        <f t="shared" si="0"/>
        <v>7</v>
      </c>
      <c r="I10" s="7"/>
      <c r="J10" s="7" t="s">
        <v>22</v>
      </c>
      <c r="K10" s="10">
        <v>28</v>
      </c>
      <c r="L10" s="7">
        <v>50</v>
      </c>
      <c r="M10" s="11">
        <f t="shared" si="1"/>
        <v>0.56000000000000005</v>
      </c>
      <c r="N10" s="7" t="s">
        <v>30</v>
      </c>
      <c r="O10" s="7" t="s">
        <v>24</v>
      </c>
      <c r="P10" s="7" t="s">
        <v>25</v>
      </c>
      <c r="Q10" s="12" t="str">
        <f t="shared" si="2"/>
        <v/>
      </c>
      <c r="R10" s="13">
        <f>[1]Отчет!$Q$4</f>
        <v>937015</v>
      </c>
    </row>
    <row r="11" spans="1:18" x14ac:dyDescent="0.25">
      <c r="A11" s="6">
        <v>10</v>
      </c>
      <c r="B11" s="14" t="s">
        <v>52</v>
      </c>
      <c r="C11" s="7" t="s">
        <v>53</v>
      </c>
      <c r="D11" s="7" t="s">
        <v>54</v>
      </c>
      <c r="E11" s="6" t="s">
        <v>29</v>
      </c>
      <c r="F11" s="7" t="str">
        <f>[1]Отчет!$C$4</f>
        <v>МБОУ СОШ № 153</v>
      </c>
      <c r="G11" s="8">
        <v>7</v>
      </c>
      <c r="H11" s="9">
        <f t="shared" si="0"/>
        <v>7</v>
      </c>
      <c r="I11" s="7"/>
      <c r="J11" s="7" t="s">
        <v>22</v>
      </c>
      <c r="K11" s="10">
        <v>25</v>
      </c>
      <c r="L11" s="7">
        <v>50</v>
      </c>
      <c r="M11" s="11">
        <f t="shared" si="1"/>
        <v>0.5</v>
      </c>
      <c r="N11" s="7" t="s">
        <v>37</v>
      </c>
      <c r="O11" s="7" t="s">
        <v>24</v>
      </c>
      <c r="P11" s="7" t="s">
        <v>25</v>
      </c>
      <c r="Q11" s="12" t="str">
        <f t="shared" si="2"/>
        <v/>
      </c>
      <c r="R11" s="13">
        <f>[1]Отчет!$Q$4</f>
        <v>937015</v>
      </c>
    </row>
    <row r="12" spans="1:18" x14ac:dyDescent="0.25">
      <c r="A12" s="6">
        <v>11</v>
      </c>
      <c r="B12" s="14" t="s">
        <v>55</v>
      </c>
      <c r="C12" s="7" t="s">
        <v>56</v>
      </c>
      <c r="D12" s="7" t="s">
        <v>57</v>
      </c>
      <c r="E12" s="6" t="s">
        <v>29</v>
      </c>
      <c r="F12" s="7" t="str">
        <f>[1]Отчет!$C$4</f>
        <v>МБОУ СОШ № 153</v>
      </c>
      <c r="G12" s="8">
        <v>7</v>
      </c>
      <c r="H12" s="9">
        <f t="shared" si="0"/>
        <v>7</v>
      </c>
      <c r="I12" s="7"/>
      <c r="J12" s="7" t="s">
        <v>22</v>
      </c>
      <c r="K12" s="10">
        <v>23</v>
      </c>
      <c r="L12" s="7">
        <v>50</v>
      </c>
      <c r="M12" s="11">
        <f t="shared" si="1"/>
        <v>0.46</v>
      </c>
      <c r="N12" s="7" t="s">
        <v>37</v>
      </c>
      <c r="O12" s="7" t="s">
        <v>24</v>
      </c>
      <c r="P12" s="7" t="s">
        <v>25</v>
      </c>
      <c r="Q12" s="12" t="str">
        <f t="shared" si="2"/>
        <v/>
      </c>
      <c r="R12" s="13">
        <f>[1]Отчет!$Q$4</f>
        <v>937015</v>
      </c>
    </row>
    <row r="13" spans="1:18" x14ac:dyDescent="0.25">
      <c r="A13" s="6">
        <v>12</v>
      </c>
      <c r="B13" s="14" t="s">
        <v>58</v>
      </c>
      <c r="C13" s="7" t="s">
        <v>59</v>
      </c>
      <c r="D13" s="7" t="s">
        <v>60</v>
      </c>
      <c r="E13" s="6" t="s">
        <v>29</v>
      </c>
      <c r="F13" s="7" t="str">
        <f>[1]Отчет!$C$4</f>
        <v>МБОУ СОШ № 153</v>
      </c>
      <c r="G13" s="8">
        <v>7</v>
      </c>
      <c r="H13" s="9">
        <f t="shared" si="0"/>
        <v>7</v>
      </c>
      <c r="I13" s="7"/>
      <c r="J13" s="7" t="s">
        <v>22</v>
      </c>
      <c r="K13" s="10">
        <v>19</v>
      </c>
      <c r="L13" s="7">
        <v>50</v>
      </c>
      <c r="M13" s="11">
        <f t="shared" si="1"/>
        <v>0.38</v>
      </c>
      <c r="N13" s="7" t="s">
        <v>37</v>
      </c>
      <c r="O13" s="7" t="s">
        <v>24</v>
      </c>
      <c r="P13" s="7" t="s">
        <v>25</v>
      </c>
      <c r="Q13" s="12" t="str">
        <f t="shared" si="2"/>
        <v/>
      </c>
      <c r="R13" s="13">
        <f>[1]Отчет!$Q$4</f>
        <v>937015</v>
      </c>
    </row>
    <row r="14" spans="1:18" x14ac:dyDescent="0.25">
      <c r="A14" s="6">
        <v>13</v>
      </c>
      <c r="B14" s="14" t="s">
        <v>61</v>
      </c>
      <c r="C14" s="7" t="s">
        <v>62</v>
      </c>
      <c r="D14" s="7" t="s">
        <v>63</v>
      </c>
      <c r="E14" s="6" t="s">
        <v>21</v>
      </c>
      <c r="F14" s="7" t="str">
        <f>[1]Отчет!$C$4</f>
        <v>МБОУ СОШ № 153</v>
      </c>
      <c r="G14" s="8">
        <v>7</v>
      </c>
      <c r="H14" s="9">
        <f t="shared" si="0"/>
        <v>7</v>
      </c>
      <c r="I14" s="7"/>
      <c r="J14" s="7" t="s">
        <v>22</v>
      </c>
      <c r="K14" s="10">
        <v>17</v>
      </c>
      <c r="L14" s="7">
        <v>50</v>
      </c>
      <c r="M14" s="11">
        <f t="shared" si="1"/>
        <v>0.34</v>
      </c>
      <c r="N14" s="7" t="s">
        <v>37</v>
      </c>
      <c r="O14" s="7" t="s">
        <v>24</v>
      </c>
      <c r="P14" s="7" t="s">
        <v>25</v>
      </c>
      <c r="Q14" s="12" t="str">
        <f t="shared" si="2"/>
        <v/>
      </c>
      <c r="R14" s="13">
        <f>[1]Отчет!$Q$4</f>
        <v>937015</v>
      </c>
    </row>
    <row r="15" spans="1:18" x14ac:dyDescent="0.25">
      <c r="A15" s="6">
        <v>14</v>
      </c>
      <c r="B15" s="14" t="s">
        <v>64</v>
      </c>
      <c r="C15" s="7" t="s">
        <v>65</v>
      </c>
      <c r="D15" s="7" t="s">
        <v>66</v>
      </c>
      <c r="E15" s="6" t="s">
        <v>21</v>
      </c>
      <c r="F15" s="7" t="str">
        <f>[1]Отчет!$C$4</f>
        <v>МБОУ СОШ № 153</v>
      </c>
      <c r="G15" s="8">
        <v>7</v>
      </c>
      <c r="H15" s="9">
        <f t="shared" si="0"/>
        <v>7</v>
      </c>
      <c r="I15" s="7"/>
      <c r="J15" s="7" t="s">
        <v>22</v>
      </c>
      <c r="K15" s="10">
        <v>16</v>
      </c>
      <c r="L15" s="7">
        <v>50</v>
      </c>
      <c r="M15" s="11">
        <f t="shared" si="1"/>
        <v>0.32</v>
      </c>
      <c r="N15" s="7" t="s">
        <v>37</v>
      </c>
      <c r="O15" s="7" t="s">
        <v>24</v>
      </c>
      <c r="P15" s="7" t="s">
        <v>25</v>
      </c>
      <c r="Q15" s="12" t="str">
        <f t="shared" si="2"/>
        <v/>
      </c>
      <c r="R15" s="13">
        <f>[1]Отчет!$Q$4</f>
        <v>937015</v>
      </c>
    </row>
    <row r="16" spans="1:18" x14ac:dyDescent="0.25">
      <c r="A16" s="6">
        <v>15</v>
      </c>
      <c r="B16" s="7" t="s">
        <v>67</v>
      </c>
      <c r="C16" s="7" t="s">
        <v>68</v>
      </c>
      <c r="D16" s="7" t="s">
        <v>69</v>
      </c>
      <c r="E16" s="6" t="s">
        <v>21</v>
      </c>
      <c r="F16" s="7" t="str">
        <f>[1]Отчет!$C$4</f>
        <v>МБОУ СОШ № 153</v>
      </c>
      <c r="G16" s="8">
        <v>7</v>
      </c>
      <c r="H16" s="9">
        <f t="shared" si="0"/>
        <v>7</v>
      </c>
      <c r="I16" s="7"/>
      <c r="J16" s="7" t="s">
        <v>22</v>
      </c>
      <c r="K16" s="10">
        <v>16</v>
      </c>
      <c r="L16" s="7">
        <v>50</v>
      </c>
      <c r="M16" s="11">
        <f t="shared" si="1"/>
        <v>0.32</v>
      </c>
      <c r="N16" s="7" t="s">
        <v>37</v>
      </c>
      <c r="O16" s="7" t="s">
        <v>24</v>
      </c>
      <c r="P16" s="7" t="s">
        <v>25</v>
      </c>
      <c r="Q16" s="12" t="str">
        <f t="shared" si="2"/>
        <v/>
      </c>
      <c r="R16" s="13">
        <f>[1]Отчет!$Q$4</f>
        <v>937015</v>
      </c>
    </row>
    <row r="17" spans="1:18" x14ac:dyDescent="0.25">
      <c r="A17" s="6">
        <v>16</v>
      </c>
      <c r="B17" s="7" t="s">
        <v>70</v>
      </c>
      <c r="C17" s="7" t="s">
        <v>71</v>
      </c>
      <c r="D17" s="7" t="s">
        <v>72</v>
      </c>
      <c r="E17" s="6" t="s">
        <v>29</v>
      </c>
      <c r="F17" s="7" t="str">
        <f>[1]Отчет!$C$4</f>
        <v>МБОУ СОШ № 153</v>
      </c>
      <c r="G17" s="8">
        <v>8</v>
      </c>
      <c r="H17" s="9">
        <f t="shared" si="0"/>
        <v>8</v>
      </c>
      <c r="I17" s="7"/>
      <c r="J17" s="7" t="s">
        <v>22</v>
      </c>
      <c r="K17" s="10">
        <v>72</v>
      </c>
      <c r="L17" s="7">
        <v>96</v>
      </c>
      <c r="M17" s="11">
        <f t="shared" si="1"/>
        <v>0.75</v>
      </c>
      <c r="N17" s="7" t="s">
        <v>23</v>
      </c>
      <c r="O17" s="7" t="s">
        <v>24</v>
      </c>
      <c r="P17" s="7" t="s">
        <v>25</v>
      </c>
      <c r="Q17" s="12" t="str">
        <f t="shared" si="2"/>
        <v/>
      </c>
      <c r="R17" s="13">
        <f>[1]Отчет!$Q$4</f>
        <v>937015</v>
      </c>
    </row>
    <row r="18" spans="1:18" x14ac:dyDescent="0.25">
      <c r="A18" s="6">
        <v>17</v>
      </c>
      <c r="B18" s="7" t="s">
        <v>73</v>
      </c>
      <c r="C18" s="7" t="s">
        <v>74</v>
      </c>
      <c r="D18" s="7" t="s">
        <v>75</v>
      </c>
      <c r="E18" s="6" t="s">
        <v>21</v>
      </c>
      <c r="F18" s="7" t="str">
        <f>[1]Отчет!$C$4</f>
        <v>МБОУ СОШ № 153</v>
      </c>
      <c r="G18" s="8">
        <v>8</v>
      </c>
      <c r="H18" s="9">
        <f t="shared" si="0"/>
        <v>8</v>
      </c>
      <c r="I18" s="7"/>
      <c r="J18" s="7" t="s">
        <v>22</v>
      </c>
      <c r="K18" s="10">
        <v>67</v>
      </c>
      <c r="L18" s="7">
        <v>96</v>
      </c>
      <c r="M18" s="11">
        <f t="shared" si="1"/>
        <v>0.69791666666666663</v>
      </c>
      <c r="N18" s="7" t="s">
        <v>30</v>
      </c>
      <c r="O18" s="7" t="s">
        <v>24</v>
      </c>
      <c r="P18" s="7" t="s">
        <v>25</v>
      </c>
      <c r="Q18" s="12" t="str">
        <f t="shared" si="2"/>
        <v/>
      </c>
      <c r="R18" s="13">
        <f>[1]Отчет!$Q$4</f>
        <v>937015</v>
      </c>
    </row>
    <row r="19" spans="1:18" x14ac:dyDescent="0.25">
      <c r="A19" s="6">
        <v>18</v>
      </c>
      <c r="B19" s="15" t="s">
        <v>76</v>
      </c>
      <c r="C19" s="15" t="s">
        <v>77</v>
      </c>
      <c r="D19" s="15" t="s">
        <v>60</v>
      </c>
      <c r="E19" s="16" t="s">
        <v>29</v>
      </c>
      <c r="F19" s="7" t="str">
        <f>[1]Отчет!$C$4</f>
        <v>МБОУ СОШ № 153</v>
      </c>
      <c r="G19" s="8">
        <v>8</v>
      </c>
      <c r="H19" s="9">
        <f t="shared" si="0"/>
        <v>8</v>
      </c>
      <c r="I19" s="15"/>
      <c r="J19" s="15" t="s">
        <v>22</v>
      </c>
      <c r="K19" s="10">
        <v>66</v>
      </c>
      <c r="L19" s="15">
        <v>96</v>
      </c>
      <c r="M19" s="11">
        <f t="shared" si="1"/>
        <v>0.6875</v>
      </c>
      <c r="N19" s="7" t="s">
        <v>30</v>
      </c>
      <c r="O19" s="7" t="s">
        <v>24</v>
      </c>
      <c r="P19" s="15" t="s">
        <v>25</v>
      </c>
      <c r="Q19" s="12" t="str">
        <f t="shared" si="2"/>
        <v/>
      </c>
      <c r="R19" s="13">
        <f>[1]Отчет!$Q$4</f>
        <v>937015</v>
      </c>
    </row>
    <row r="20" spans="1:18" x14ac:dyDescent="0.25">
      <c r="A20" s="6">
        <v>19</v>
      </c>
      <c r="B20" s="7" t="s">
        <v>78</v>
      </c>
      <c r="C20" s="7" t="s">
        <v>79</v>
      </c>
      <c r="D20" s="7" t="s">
        <v>80</v>
      </c>
      <c r="E20" s="6" t="s">
        <v>21</v>
      </c>
      <c r="F20" s="7" t="str">
        <f>[1]Отчет!$C$4</f>
        <v>МБОУ СОШ № 153</v>
      </c>
      <c r="G20" s="8">
        <v>8</v>
      </c>
      <c r="H20" s="9">
        <f t="shared" si="0"/>
        <v>8</v>
      </c>
      <c r="I20" s="6"/>
      <c r="J20" s="7" t="s">
        <v>22</v>
      </c>
      <c r="K20" s="10">
        <v>62</v>
      </c>
      <c r="L20" s="7">
        <v>96</v>
      </c>
      <c r="M20" s="11">
        <f t="shared" si="1"/>
        <v>0.64583333333333337</v>
      </c>
      <c r="N20" s="7" t="s">
        <v>37</v>
      </c>
      <c r="O20" s="7" t="s">
        <v>24</v>
      </c>
      <c r="P20" s="7" t="s">
        <v>25</v>
      </c>
      <c r="Q20" s="12" t="str">
        <f t="shared" si="2"/>
        <v/>
      </c>
      <c r="R20" s="13">
        <f>[1]Отчет!$Q$4</f>
        <v>937015</v>
      </c>
    </row>
    <row r="21" spans="1:18" x14ac:dyDescent="0.25">
      <c r="A21" s="6">
        <v>20</v>
      </c>
      <c r="B21" s="15" t="s">
        <v>81</v>
      </c>
      <c r="C21" s="15" t="s">
        <v>82</v>
      </c>
      <c r="D21" s="15" t="s">
        <v>20</v>
      </c>
      <c r="E21" s="16" t="s">
        <v>21</v>
      </c>
      <c r="F21" s="7" t="str">
        <f>[1]Отчет!$C$4</f>
        <v>МБОУ СОШ № 153</v>
      </c>
      <c r="G21" s="8">
        <v>8</v>
      </c>
      <c r="H21" s="9">
        <f t="shared" si="0"/>
        <v>8</v>
      </c>
      <c r="I21" s="15"/>
      <c r="J21" s="15" t="s">
        <v>22</v>
      </c>
      <c r="K21" s="10">
        <v>56</v>
      </c>
      <c r="L21" s="15">
        <v>96</v>
      </c>
      <c r="M21" s="11">
        <f t="shared" si="1"/>
        <v>0.58333333333333337</v>
      </c>
      <c r="N21" s="7" t="s">
        <v>37</v>
      </c>
      <c r="O21" s="7" t="s">
        <v>24</v>
      </c>
      <c r="P21" s="15" t="s">
        <v>25</v>
      </c>
      <c r="Q21" s="12" t="str">
        <f t="shared" si="2"/>
        <v/>
      </c>
      <c r="R21" s="13">
        <f>[1]Отчет!$Q$4</f>
        <v>937015</v>
      </c>
    </row>
    <row r="22" spans="1:18" x14ac:dyDescent="0.25">
      <c r="A22" s="6">
        <v>21</v>
      </c>
      <c r="B22" s="7" t="s">
        <v>83</v>
      </c>
      <c r="C22" s="7" t="s">
        <v>84</v>
      </c>
      <c r="D22" s="7" t="s">
        <v>85</v>
      </c>
      <c r="E22" s="6" t="s">
        <v>21</v>
      </c>
      <c r="F22" s="7" t="str">
        <f>[1]Отчет!$C$4</f>
        <v>МБОУ СОШ № 153</v>
      </c>
      <c r="G22" s="8">
        <v>8</v>
      </c>
      <c r="H22" s="9">
        <f t="shared" si="0"/>
        <v>8</v>
      </c>
      <c r="I22" s="6"/>
      <c r="J22" s="7" t="s">
        <v>22</v>
      </c>
      <c r="K22" s="10">
        <v>56</v>
      </c>
      <c r="L22" s="7">
        <v>96</v>
      </c>
      <c r="M22" s="11">
        <f t="shared" si="1"/>
        <v>0.58333333333333337</v>
      </c>
      <c r="N22" s="7" t="s">
        <v>37</v>
      </c>
      <c r="O22" s="7" t="s">
        <v>24</v>
      </c>
      <c r="P22" s="7" t="s">
        <v>25</v>
      </c>
      <c r="Q22" s="12" t="str">
        <f t="shared" si="2"/>
        <v/>
      </c>
      <c r="R22" s="13">
        <f>[1]Отчет!$Q$4</f>
        <v>937015</v>
      </c>
    </row>
    <row r="23" spans="1:18" x14ac:dyDescent="0.25">
      <c r="A23" s="6">
        <v>22</v>
      </c>
      <c r="B23" s="15" t="s">
        <v>86</v>
      </c>
      <c r="C23" s="15" t="s">
        <v>87</v>
      </c>
      <c r="D23" s="15" t="s">
        <v>88</v>
      </c>
      <c r="E23" s="16" t="s">
        <v>21</v>
      </c>
      <c r="F23" s="7" t="str">
        <f>[1]Отчет!$C$4</f>
        <v>МБОУ СОШ № 153</v>
      </c>
      <c r="G23" s="8">
        <v>8</v>
      </c>
      <c r="H23" s="9">
        <f t="shared" si="0"/>
        <v>8</v>
      </c>
      <c r="I23" s="15"/>
      <c r="J23" s="15" t="s">
        <v>22</v>
      </c>
      <c r="K23" s="10">
        <v>53</v>
      </c>
      <c r="L23" s="15">
        <v>96</v>
      </c>
      <c r="M23" s="11">
        <f t="shared" si="1"/>
        <v>0.55208333333333337</v>
      </c>
      <c r="N23" s="7" t="s">
        <v>37</v>
      </c>
      <c r="O23" s="7" t="s">
        <v>24</v>
      </c>
      <c r="P23" s="15" t="s">
        <v>25</v>
      </c>
      <c r="Q23" s="12" t="str">
        <f t="shared" si="2"/>
        <v/>
      </c>
      <c r="R23" s="13">
        <f>[1]Отчет!$Q$4</f>
        <v>937015</v>
      </c>
    </row>
    <row r="24" spans="1:18" x14ac:dyDescent="0.25">
      <c r="A24" s="6">
        <v>23</v>
      </c>
      <c r="B24" s="7" t="s">
        <v>89</v>
      </c>
      <c r="C24" s="7" t="s">
        <v>90</v>
      </c>
      <c r="D24" s="7" t="s">
        <v>91</v>
      </c>
      <c r="E24" s="6" t="s">
        <v>21</v>
      </c>
      <c r="F24" s="7" t="str">
        <f>[1]Отчет!$C$4</f>
        <v>МБОУ СОШ № 153</v>
      </c>
      <c r="G24" s="8">
        <v>8</v>
      </c>
      <c r="H24" s="9">
        <f t="shared" si="0"/>
        <v>8</v>
      </c>
      <c r="I24" s="6"/>
      <c r="J24" s="7" t="s">
        <v>22</v>
      </c>
      <c r="K24" s="10">
        <v>53</v>
      </c>
      <c r="L24" s="7">
        <v>96</v>
      </c>
      <c r="M24" s="11">
        <f t="shared" si="1"/>
        <v>0.55208333333333337</v>
      </c>
      <c r="N24" s="7" t="s">
        <v>37</v>
      </c>
      <c r="O24" s="7" t="s">
        <v>24</v>
      </c>
      <c r="P24" s="7" t="s">
        <v>25</v>
      </c>
      <c r="Q24" s="12" t="str">
        <f t="shared" si="2"/>
        <v/>
      </c>
      <c r="R24" s="13">
        <f>[1]Отчет!$Q$4</f>
        <v>937015</v>
      </c>
    </row>
    <row r="25" spans="1:18" x14ac:dyDescent="0.25">
      <c r="A25" s="6">
        <v>24</v>
      </c>
      <c r="B25" s="15" t="s">
        <v>92</v>
      </c>
      <c r="C25" s="15" t="s">
        <v>93</v>
      </c>
      <c r="D25" s="15" t="s">
        <v>94</v>
      </c>
      <c r="E25" s="16" t="s">
        <v>21</v>
      </c>
      <c r="F25" s="7" t="str">
        <f>[1]Отчет!$C$4</f>
        <v>МБОУ СОШ № 153</v>
      </c>
      <c r="G25" s="8">
        <v>8</v>
      </c>
      <c r="H25" s="9">
        <f t="shared" si="0"/>
        <v>8</v>
      </c>
      <c r="I25" s="15"/>
      <c r="J25" s="15" t="s">
        <v>22</v>
      </c>
      <c r="K25" s="10">
        <v>51</v>
      </c>
      <c r="L25" s="15">
        <v>96</v>
      </c>
      <c r="M25" s="11">
        <f t="shared" si="1"/>
        <v>0.53125</v>
      </c>
      <c r="N25" s="7" t="s">
        <v>37</v>
      </c>
      <c r="O25" s="7" t="s">
        <v>24</v>
      </c>
      <c r="P25" s="15" t="s">
        <v>25</v>
      </c>
      <c r="Q25" s="12" t="str">
        <f t="shared" si="2"/>
        <v/>
      </c>
      <c r="R25" s="13">
        <f>[1]Отчет!$Q$4</f>
        <v>937015</v>
      </c>
    </row>
    <row r="26" spans="1:18" x14ac:dyDescent="0.25">
      <c r="A26" s="6">
        <v>25</v>
      </c>
      <c r="B26" s="7" t="s">
        <v>95</v>
      </c>
      <c r="C26" s="7" t="s">
        <v>84</v>
      </c>
      <c r="D26" s="7" t="s">
        <v>36</v>
      </c>
      <c r="E26" s="6" t="s">
        <v>21</v>
      </c>
      <c r="F26" s="7" t="str">
        <f>[1]Отчет!$C$4</f>
        <v>МБОУ СОШ № 153</v>
      </c>
      <c r="G26" s="8">
        <v>8</v>
      </c>
      <c r="H26" s="9">
        <f t="shared" si="0"/>
        <v>8</v>
      </c>
      <c r="I26" s="6"/>
      <c r="J26" s="7" t="s">
        <v>22</v>
      </c>
      <c r="K26" s="10">
        <v>50</v>
      </c>
      <c r="L26" s="7">
        <v>96</v>
      </c>
      <c r="M26" s="11">
        <f t="shared" si="1"/>
        <v>0.52083333333333337</v>
      </c>
      <c r="N26" s="7" t="s">
        <v>37</v>
      </c>
      <c r="O26" s="7" t="s">
        <v>24</v>
      </c>
      <c r="P26" s="7" t="s">
        <v>25</v>
      </c>
      <c r="Q26" s="12" t="str">
        <f t="shared" si="2"/>
        <v/>
      </c>
      <c r="R26" s="13">
        <f>[1]Отчет!$Q$4</f>
        <v>937015</v>
      </c>
    </row>
    <row r="27" spans="1:18" x14ac:dyDescent="0.25">
      <c r="A27" s="6">
        <v>26</v>
      </c>
      <c r="B27" s="15" t="s">
        <v>96</v>
      </c>
      <c r="C27" s="15" t="s">
        <v>97</v>
      </c>
      <c r="D27" s="15" t="s">
        <v>98</v>
      </c>
      <c r="E27" s="16" t="s">
        <v>29</v>
      </c>
      <c r="F27" s="7" t="str">
        <f>[1]Отчет!$C$4</f>
        <v>МБОУ СОШ № 153</v>
      </c>
      <c r="G27" s="8">
        <v>9</v>
      </c>
      <c r="H27" s="9">
        <f t="shared" si="0"/>
        <v>9</v>
      </c>
      <c r="I27" s="15"/>
      <c r="J27" s="15" t="s">
        <v>22</v>
      </c>
      <c r="K27" s="10">
        <v>53</v>
      </c>
      <c r="L27" s="15">
        <v>100</v>
      </c>
      <c r="M27" s="11">
        <f t="shared" si="1"/>
        <v>0.53</v>
      </c>
      <c r="N27" s="7" t="s">
        <v>23</v>
      </c>
      <c r="O27" s="7" t="s">
        <v>24</v>
      </c>
      <c r="P27" s="15" t="s">
        <v>25</v>
      </c>
      <c r="Q27" s="12" t="str">
        <f t="shared" si="2"/>
        <v/>
      </c>
      <c r="R27" s="13">
        <f>[1]Отчет!$Q$4</f>
        <v>937015</v>
      </c>
    </row>
    <row r="28" spans="1:18" x14ac:dyDescent="0.25">
      <c r="A28" s="6">
        <v>27</v>
      </c>
      <c r="B28" s="7" t="s">
        <v>99</v>
      </c>
      <c r="C28" s="7" t="s">
        <v>100</v>
      </c>
      <c r="D28" s="7" t="s">
        <v>101</v>
      </c>
      <c r="E28" s="6" t="s">
        <v>29</v>
      </c>
      <c r="F28" s="7" t="str">
        <f>[1]Отчет!$C$4</f>
        <v>МБОУ СОШ № 153</v>
      </c>
      <c r="G28" s="8">
        <v>9</v>
      </c>
      <c r="H28" s="9">
        <f t="shared" si="0"/>
        <v>9</v>
      </c>
      <c r="I28" s="6"/>
      <c r="J28" s="7" t="s">
        <v>22</v>
      </c>
      <c r="K28" s="10">
        <v>42</v>
      </c>
      <c r="L28" s="7">
        <v>100</v>
      </c>
      <c r="M28" s="11">
        <f t="shared" si="1"/>
        <v>0.42</v>
      </c>
      <c r="N28" s="7" t="s">
        <v>30</v>
      </c>
      <c r="O28" s="7" t="s">
        <v>24</v>
      </c>
      <c r="P28" s="7" t="s">
        <v>25</v>
      </c>
      <c r="Q28" s="12" t="str">
        <f t="shared" si="2"/>
        <v/>
      </c>
      <c r="R28" s="13">
        <f>[1]Отчет!$Q$4</f>
        <v>937015</v>
      </c>
    </row>
    <row r="29" spans="1:18" x14ac:dyDescent="0.25">
      <c r="A29" s="6">
        <v>28</v>
      </c>
      <c r="B29" s="15" t="s">
        <v>102</v>
      </c>
      <c r="C29" s="15" t="s">
        <v>103</v>
      </c>
      <c r="D29" s="15" t="s">
        <v>104</v>
      </c>
      <c r="E29" s="16" t="s">
        <v>29</v>
      </c>
      <c r="F29" s="7" t="str">
        <f>[1]Отчет!$C$4</f>
        <v>МБОУ СОШ № 153</v>
      </c>
      <c r="G29" s="8">
        <v>9</v>
      </c>
      <c r="H29" s="9">
        <f t="shared" si="0"/>
        <v>9</v>
      </c>
      <c r="I29" s="15"/>
      <c r="J29" s="15" t="s">
        <v>22</v>
      </c>
      <c r="K29" s="10">
        <v>40</v>
      </c>
      <c r="L29" s="15">
        <v>100</v>
      </c>
      <c r="M29" s="11">
        <f t="shared" si="1"/>
        <v>0.4</v>
      </c>
      <c r="N29" s="7" t="s">
        <v>30</v>
      </c>
      <c r="O29" s="7" t="s">
        <v>24</v>
      </c>
      <c r="P29" s="15" t="s">
        <v>25</v>
      </c>
      <c r="Q29" s="12" t="str">
        <f t="shared" si="2"/>
        <v/>
      </c>
      <c r="R29" s="13">
        <f>[1]Отчет!$Q$4</f>
        <v>937015</v>
      </c>
    </row>
    <row r="30" spans="1:18" x14ac:dyDescent="0.25">
      <c r="A30" s="6">
        <v>29</v>
      </c>
      <c r="B30" s="7" t="s">
        <v>105</v>
      </c>
      <c r="C30" s="7" t="s">
        <v>100</v>
      </c>
      <c r="D30" s="7" t="s">
        <v>104</v>
      </c>
      <c r="E30" s="6" t="s">
        <v>29</v>
      </c>
      <c r="F30" s="7" t="str">
        <f>[1]Отчет!$C$4</f>
        <v>МБОУ СОШ № 153</v>
      </c>
      <c r="G30" s="8">
        <v>9</v>
      </c>
      <c r="H30" s="9">
        <f t="shared" si="0"/>
        <v>9</v>
      </c>
      <c r="I30" s="6"/>
      <c r="J30" s="7" t="s">
        <v>22</v>
      </c>
      <c r="K30" s="10">
        <v>39</v>
      </c>
      <c r="L30" s="7">
        <v>100</v>
      </c>
      <c r="M30" s="11">
        <f t="shared" si="1"/>
        <v>0.39</v>
      </c>
      <c r="N30" s="7" t="s">
        <v>37</v>
      </c>
      <c r="O30" s="7" t="s">
        <v>24</v>
      </c>
      <c r="P30" s="7" t="s">
        <v>25</v>
      </c>
      <c r="Q30" s="12" t="str">
        <f t="shared" si="2"/>
        <v/>
      </c>
      <c r="R30" s="13">
        <f>[1]Отчет!$Q$4</f>
        <v>937015</v>
      </c>
    </row>
    <row r="31" spans="1:18" x14ac:dyDescent="0.25">
      <c r="A31" s="6">
        <v>30</v>
      </c>
      <c r="B31" s="15" t="s">
        <v>106</v>
      </c>
      <c r="C31" s="15" t="s">
        <v>107</v>
      </c>
      <c r="D31" s="15" t="s">
        <v>108</v>
      </c>
      <c r="E31" s="16" t="s">
        <v>29</v>
      </c>
      <c r="F31" s="7" t="str">
        <f>[1]Отчет!$C$4</f>
        <v>МБОУ СОШ № 153</v>
      </c>
      <c r="G31" s="8">
        <v>9</v>
      </c>
      <c r="H31" s="9">
        <f t="shared" si="0"/>
        <v>9</v>
      </c>
      <c r="I31" s="15"/>
      <c r="J31" s="15" t="s">
        <v>22</v>
      </c>
      <c r="K31" s="10">
        <v>39</v>
      </c>
      <c r="L31" s="15">
        <v>100</v>
      </c>
      <c r="M31" s="11">
        <f t="shared" si="1"/>
        <v>0.39</v>
      </c>
      <c r="N31" s="7" t="s">
        <v>37</v>
      </c>
      <c r="O31" s="7" t="s">
        <v>24</v>
      </c>
      <c r="P31" s="15" t="s">
        <v>25</v>
      </c>
      <c r="Q31" s="12" t="str">
        <f t="shared" si="2"/>
        <v/>
      </c>
      <c r="R31" s="13">
        <f>[1]Отчет!$Q$4</f>
        <v>937015</v>
      </c>
    </row>
    <row r="32" spans="1:18" x14ac:dyDescent="0.25">
      <c r="A32" s="6">
        <v>31</v>
      </c>
      <c r="B32" s="7" t="s">
        <v>109</v>
      </c>
      <c r="C32" s="7" t="s">
        <v>110</v>
      </c>
      <c r="D32" s="7" t="s">
        <v>111</v>
      </c>
      <c r="E32" s="6" t="s">
        <v>29</v>
      </c>
      <c r="F32" s="7" t="str">
        <f>[1]Отчет!$C$4</f>
        <v>МБОУ СОШ № 153</v>
      </c>
      <c r="G32" s="8">
        <v>9</v>
      </c>
      <c r="H32" s="9">
        <f t="shared" si="0"/>
        <v>9</v>
      </c>
      <c r="I32" s="6"/>
      <c r="J32" s="7" t="s">
        <v>22</v>
      </c>
      <c r="K32" s="10">
        <v>37</v>
      </c>
      <c r="L32" s="7">
        <v>100</v>
      </c>
      <c r="M32" s="11">
        <f t="shared" si="1"/>
        <v>0.37</v>
      </c>
      <c r="N32" s="7" t="s">
        <v>37</v>
      </c>
      <c r="O32" s="7" t="s">
        <v>24</v>
      </c>
      <c r="P32" s="7" t="s">
        <v>25</v>
      </c>
      <c r="Q32" s="12" t="str">
        <f t="shared" si="2"/>
        <v/>
      </c>
      <c r="R32" s="13">
        <f>[1]Отчет!$Q$4</f>
        <v>937015</v>
      </c>
    </row>
    <row r="33" spans="1:18" x14ac:dyDescent="0.25">
      <c r="A33" s="6">
        <v>32</v>
      </c>
      <c r="B33" s="15" t="s">
        <v>112</v>
      </c>
      <c r="C33" s="15" t="s">
        <v>113</v>
      </c>
      <c r="D33" s="15" t="s">
        <v>114</v>
      </c>
      <c r="E33" s="16" t="s">
        <v>21</v>
      </c>
      <c r="F33" s="7" t="str">
        <f>[1]Отчет!$C$4</f>
        <v>МБОУ СОШ № 153</v>
      </c>
      <c r="G33" s="8">
        <v>9</v>
      </c>
      <c r="H33" s="9">
        <f t="shared" si="0"/>
        <v>9</v>
      </c>
      <c r="I33" s="15"/>
      <c r="J33" s="15" t="s">
        <v>22</v>
      </c>
      <c r="K33" s="10">
        <v>32</v>
      </c>
      <c r="L33" s="15">
        <v>100</v>
      </c>
      <c r="M33" s="11">
        <f t="shared" si="1"/>
        <v>0.32</v>
      </c>
      <c r="N33" s="7" t="s">
        <v>37</v>
      </c>
      <c r="O33" s="7" t="s">
        <v>24</v>
      </c>
      <c r="P33" s="15" t="s">
        <v>25</v>
      </c>
      <c r="Q33" s="12" t="str">
        <f t="shared" si="2"/>
        <v/>
      </c>
      <c r="R33" s="13">
        <f>[1]Отчет!$Q$4</f>
        <v>937015</v>
      </c>
    </row>
    <row r="34" spans="1:18" x14ac:dyDescent="0.25">
      <c r="A34" s="6">
        <v>33</v>
      </c>
      <c r="B34" s="7" t="s">
        <v>115</v>
      </c>
      <c r="C34" s="7" t="s">
        <v>62</v>
      </c>
      <c r="D34" s="7" t="s">
        <v>20</v>
      </c>
      <c r="E34" s="6" t="s">
        <v>21</v>
      </c>
      <c r="F34" s="7" t="str">
        <f>[1]Отчет!$C$4</f>
        <v>МБОУ СОШ № 153</v>
      </c>
      <c r="G34" s="8">
        <v>9</v>
      </c>
      <c r="H34" s="9">
        <f t="shared" si="0"/>
        <v>9</v>
      </c>
      <c r="I34" s="6"/>
      <c r="J34" s="7" t="s">
        <v>22</v>
      </c>
      <c r="K34" s="10">
        <v>31</v>
      </c>
      <c r="L34" s="7">
        <v>100</v>
      </c>
      <c r="M34" s="11">
        <f t="shared" si="1"/>
        <v>0.31</v>
      </c>
      <c r="N34" s="7" t="s">
        <v>37</v>
      </c>
      <c r="O34" s="7" t="s">
        <v>24</v>
      </c>
      <c r="P34" s="7" t="s">
        <v>25</v>
      </c>
      <c r="Q34" s="12" t="str">
        <f t="shared" si="2"/>
        <v/>
      </c>
      <c r="R34" s="13">
        <f>[1]Отчет!$Q$4</f>
        <v>937015</v>
      </c>
    </row>
    <row r="35" spans="1:18" x14ac:dyDescent="0.25">
      <c r="A35" s="6">
        <v>34</v>
      </c>
      <c r="B35" s="15" t="s">
        <v>116</v>
      </c>
      <c r="C35" s="15" t="s">
        <v>117</v>
      </c>
      <c r="D35" s="15" t="s">
        <v>118</v>
      </c>
      <c r="E35" s="16" t="s">
        <v>21</v>
      </c>
      <c r="F35" s="7" t="str">
        <f>[1]Отчет!$C$4</f>
        <v>МБОУ СОШ № 153</v>
      </c>
      <c r="G35" s="8">
        <v>9</v>
      </c>
      <c r="H35" s="9">
        <f t="shared" si="0"/>
        <v>9</v>
      </c>
      <c r="I35" s="15"/>
      <c r="J35" s="15" t="s">
        <v>22</v>
      </c>
      <c r="K35" s="10">
        <v>31</v>
      </c>
      <c r="L35" s="15">
        <v>100</v>
      </c>
      <c r="M35" s="11">
        <f t="shared" si="1"/>
        <v>0.31</v>
      </c>
      <c r="N35" s="7" t="s">
        <v>37</v>
      </c>
      <c r="O35" s="7" t="s">
        <v>24</v>
      </c>
      <c r="P35" s="15" t="s">
        <v>25</v>
      </c>
      <c r="Q35" s="12" t="str">
        <f t="shared" si="2"/>
        <v/>
      </c>
      <c r="R35" s="13">
        <f>[1]Отчет!$Q$4</f>
        <v>937015</v>
      </c>
    </row>
    <row r="36" spans="1:18" x14ac:dyDescent="0.25">
      <c r="A36" s="6">
        <v>35</v>
      </c>
      <c r="B36" s="7" t="s">
        <v>119</v>
      </c>
      <c r="C36" s="7" t="s">
        <v>93</v>
      </c>
      <c r="D36" s="7" t="s">
        <v>63</v>
      </c>
      <c r="E36" s="6" t="s">
        <v>21</v>
      </c>
      <c r="F36" s="7" t="str">
        <f>[1]Отчет!$C$4</f>
        <v>МБОУ СОШ № 153</v>
      </c>
      <c r="G36" s="8">
        <v>9</v>
      </c>
      <c r="H36" s="9">
        <f t="shared" si="0"/>
        <v>9</v>
      </c>
      <c r="I36" s="6"/>
      <c r="J36" s="7" t="s">
        <v>22</v>
      </c>
      <c r="K36" s="10">
        <v>30</v>
      </c>
      <c r="L36" s="7">
        <v>100</v>
      </c>
      <c r="M36" s="11">
        <f t="shared" si="1"/>
        <v>0.3</v>
      </c>
      <c r="N36" s="7" t="s">
        <v>37</v>
      </c>
      <c r="O36" s="7" t="s">
        <v>24</v>
      </c>
      <c r="P36" s="7" t="s">
        <v>25</v>
      </c>
      <c r="Q36" s="12" t="str">
        <f t="shared" si="2"/>
        <v/>
      </c>
      <c r="R36" s="13">
        <f>[1]Отчет!$Q$4</f>
        <v>937015</v>
      </c>
    </row>
    <row r="37" spans="1:18" x14ac:dyDescent="0.25">
      <c r="A37" s="6">
        <v>36</v>
      </c>
      <c r="B37" s="15" t="s">
        <v>120</v>
      </c>
      <c r="C37" s="15" t="s">
        <v>62</v>
      </c>
      <c r="D37" s="15" t="s">
        <v>121</v>
      </c>
      <c r="E37" s="16" t="s">
        <v>21</v>
      </c>
      <c r="F37" s="7" t="str">
        <f>[1]Отчет!$C$4</f>
        <v>МБОУ СОШ № 153</v>
      </c>
      <c r="G37" s="8">
        <v>9</v>
      </c>
      <c r="H37" s="9">
        <f t="shared" si="0"/>
        <v>9</v>
      </c>
      <c r="I37" s="15"/>
      <c r="J37" s="15" t="s">
        <v>22</v>
      </c>
      <c r="K37" s="10">
        <v>29</v>
      </c>
      <c r="L37" s="15">
        <v>100</v>
      </c>
      <c r="M37" s="11">
        <f t="shared" si="1"/>
        <v>0.28999999999999998</v>
      </c>
      <c r="N37" s="7" t="s">
        <v>37</v>
      </c>
      <c r="O37" s="7" t="s">
        <v>24</v>
      </c>
      <c r="P37" s="15" t="s">
        <v>25</v>
      </c>
      <c r="Q37" s="12" t="str">
        <f t="shared" si="2"/>
        <v/>
      </c>
      <c r="R37" s="13">
        <f>[1]Отчет!$Q$4</f>
        <v>937015</v>
      </c>
    </row>
    <row r="38" spans="1:18" x14ac:dyDescent="0.25">
      <c r="A38" s="6">
        <v>37</v>
      </c>
      <c r="B38" s="7" t="s">
        <v>122</v>
      </c>
      <c r="C38" s="7" t="s">
        <v>113</v>
      </c>
      <c r="D38" s="7" t="s">
        <v>123</v>
      </c>
      <c r="E38" s="6" t="s">
        <v>21</v>
      </c>
      <c r="F38" s="7" t="str">
        <f>[1]Отчет!$C$4</f>
        <v>МБОУ СОШ № 153</v>
      </c>
      <c r="G38" s="8">
        <v>9</v>
      </c>
      <c r="H38" s="9">
        <f t="shared" si="0"/>
        <v>9</v>
      </c>
      <c r="I38" s="6"/>
      <c r="J38" s="7" t="s">
        <v>22</v>
      </c>
      <c r="K38" s="10">
        <v>28</v>
      </c>
      <c r="L38" s="7">
        <v>100</v>
      </c>
      <c r="M38" s="11">
        <f t="shared" si="1"/>
        <v>0.28000000000000003</v>
      </c>
      <c r="N38" s="7" t="s">
        <v>37</v>
      </c>
      <c r="O38" s="7" t="s">
        <v>24</v>
      </c>
      <c r="P38" s="7" t="s">
        <v>25</v>
      </c>
      <c r="Q38" s="12" t="str">
        <f t="shared" si="2"/>
        <v/>
      </c>
      <c r="R38" s="13">
        <f>[1]Отчет!$Q$4</f>
        <v>937015</v>
      </c>
    </row>
    <row r="39" spans="1:18" x14ac:dyDescent="0.25">
      <c r="A39" s="6">
        <v>38</v>
      </c>
      <c r="B39" s="15" t="s">
        <v>124</v>
      </c>
      <c r="C39" s="15" t="s">
        <v>125</v>
      </c>
      <c r="D39" s="15" t="s">
        <v>45</v>
      </c>
      <c r="E39" s="16" t="s">
        <v>29</v>
      </c>
      <c r="F39" s="7" t="str">
        <f>[1]Отчет!$C$4</f>
        <v>МБОУ СОШ № 153</v>
      </c>
      <c r="G39" s="8">
        <v>9</v>
      </c>
      <c r="H39" s="9">
        <f t="shared" si="0"/>
        <v>9</v>
      </c>
      <c r="I39" s="15"/>
      <c r="J39" s="15" t="s">
        <v>22</v>
      </c>
      <c r="K39" s="10">
        <v>28</v>
      </c>
      <c r="L39" s="15">
        <v>100</v>
      </c>
      <c r="M39" s="11">
        <f t="shared" si="1"/>
        <v>0.28000000000000003</v>
      </c>
      <c r="N39" s="7" t="s">
        <v>37</v>
      </c>
      <c r="O39" s="7" t="s">
        <v>24</v>
      </c>
      <c r="P39" s="15" t="s">
        <v>25</v>
      </c>
      <c r="Q39" s="12" t="str">
        <f t="shared" si="2"/>
        <v/>
      </c>
      <c r="R39" s="13">
        <f>[1]Отчет!$Q$4</f>
        <v>937015</v>
      </c>
    </row>
    <row r="40" spans="1:18" x14ac:dyDescent="0.25">
      <c r="A40" s="6">
        <v>39</v>
      </c>
      <c r="B40" s="7" t="s">
        <v>126</v>
      </c>
      <c r="C40" s="7" t="s">
        <v>127</v>
      </c>
      <c r="D40" s="7" t="s">
        <v>128</v>
      </c>
      <c r="E40" s="6" t="s">
        <v>29</v>
      </c>
      <c r="F40" s="7" t="str">
        <f>[1]Отчет!$C$4</f>
        <v>МБОУ СОШ № 153</v>
      </c>
      <c r="G40" s="8">
        <v>9</v>
      </c>
      <c r="H40" s="9">
        <f t="shared" si="0"/>
        <v>9</v>
      </c>
      <c r="I40" s="6"/>
      <c r="J40" s="7" t="s">
        <v>22</v>
      </c>
      <c r="K40" s="10">
        <v>26</v>
      </c>
      <c r="L40" s="7">
        <v>100</v>
      </c>
      <c r="M40" s="11">
        <f t="shared" si="1"/>
        <v>0.26</v>
      </c>
      <c r="N40" s="7" t="s">
        <v>37</v>
      </c>
      <c r="O40" s="7" t="s">
        <v>24</v>
      </c>
      <c r="P40" s="7" t="s">
        <v>25</v>
      </c>
      <c r="Q40" s="12" t="str">
        <f t="shared" si="2"/>
        <v/>
      </c>
      <c r="R40" s="13">
        <f>[1]Отчет!$Q$4</f>
        <v>937015</v>
      </c>
    </row>
    <row r="41" spans="1:18" x14ac:dyDescent="0.25">
      <c r="A41" s="6">
        <v>40</v>
      </c>
      <c r="B41" s="15" t="s">
        <v>129</v>
      </c>
      <c r="C41" s="15" t="s">
        <v>84</v>
      </c>
      <c r="D41" s="15" t="s">
        <v>36</v>
      </c>
      <c r="E41" s="16" t="s">
        <v>21</v>
      </c>
      <c r="F41" s="7" t="str">
        <f>[1]Отчет!$C$4</f>
        <v>МБОУ СОШ № 153</v>
      </c>
      <c r="G41" s="8">
        <v>9</v>
      </c>
      <c r="H41" s="9">
        <f t="shared" si="0"/>
        <v>9</v>
      </c>
      <c r="I41" s="15"/>
      <c r="J41" s="15" t="s">
        <v>22</v>
      </c>
      <c r="K41" s="10">
        <v>25</v>
      </c>
      <c r="L41" s="15">
        <v>100</v>
      </c>
      <c r="M41" s="11">
        <f t="shared" si="1"/>
        <v>0.25</v>
      </c>
      <c r="N41" s="7" t="s">
        <v>37</v>
      </c>
      <c r="O41" s="7" t="s">
        <v>24</v>
      </c>
      <c r="P41" s="15" t="s">
        <v>25</v>
      </c>
      <c r="Q41" s="12" t="str">
        <f t="shared" si="2"/>
        <v/>
      </c>
      <c r="R41" s="13">
        <f>[1]Отчет!$Q$4</f>
        <v>937015</v>
      </c>
    </row>
    <row r="42" spans="1:18" x14ac:dyDescent="0.25">
      <c r="A42" s="6">
        <v>41</v>
      </c>
      <c r="B42" s="7" t="s">
        <v>130</v>
      </c>
      <c r="C42" s="7" t="s">
        <v>131</v>
      </c>
      <c r="D42" s="7" t="s">
        <v>132</v>
      </c>
      <c r="E42" s="6" t="s">
        <v>29</v>
      </c>
      <c r="F42" s="7" t="str">
        <f>[1]Отчет!$C$4</f>
        <v>МБОУ СОШ № 153</v>
      </c>
      <c r="G42" s="8">
        <v>9</v>
      </c>
      <c r="H42" s="9">
        <f t="shared" si="0"/>
        <v>9</v>
      </c>
      <c r="I42" s="6"/>
      <c r="J42" s="7" t="s">
        <v>22</v>
      </c>
      <c r="K42" s="10">
        <v>25</v>
      </c>
      <c r="L42" s="7">
        <v>100</v>
      </c>
      <c r="M42" s="11">
        <f t="shared" si="1"/>
        <v>0.25</v>
      </c>
      <c r="N42" s="7" t="s">
        <v>37</v>
      </c>
      <c r="O42" s="7" t="s">
        <v>24</v>
      </c>
      <c r="P42" s="7" t="s">
        <v>25</v>
      </c>
      <c r="Q42" s="12" t="str">
        <f t="shared" si="2"/>
        <v/>
      </c>
      <c r="R42" s="13">
        <f>[1]Отчет!$Q$4</f>
        <v>937015</v>
      </c>
    </row>
    <row r="43" spans="1:18" x14ac:dyDescent="0.25">
      <c r="A43" s="6">
        <v>42</v>
      </c>
      <c r="B43" s="15" t="s">
        <v>133</v>
      </c>
      <c r="C43" s="15" t="s">
        <v>134</v>
      </c>
      <c r="D43" s="15" t="s">
        <v>135</v>
      </c>
      <c r="E43" s="16" t="s">
        <v>29</v>
      </c>
      <c r="F43" s="7" t="str">
        <f>[1]Отчет!$C$4</f>
        <v>МБОУ СОШ № 153</v>
      </c>
      <c r="G43" s="8">
        <v>9</v>
      </c>
      <c r="H43" s="9">
        <f t="shared" si="0"/>
        <v>9</v>
      </c>
      <c r="I43" s="15"/>
      <c r="J43" s="15" t="s">
        <v>22</v>
      </c>
      <c r="K43" s="10">
        <v>23</v>
      </c>
      <c r="L43" s="15">
        <v>100</v>
      </c>
      <c r="M43" s="11">
        <f t="shared" si="1"/>
        <v>0.23</v>
      </c>
      <c r="N43" s="7" t="s">
        <v>37</v>
      </c>
      <c r="O43" s="7" t="s">
        <v>24</v>
      </c>
      <c r="P43" s="15" t="s">
        <v>25</v>
      </c>
      <c r="Q43" s="12" t="str">
        <f t="shared" si="2"/>
        <v/>
      </c>
      <c r="R43" s="13">
        <f>[1]Отчет!$Q$4</f>
        <v>937015</v>
      </c>
    </row>
    <row r="44" spans="1:18" x14ac:dyDescent="0.25">
      <c r="A44" s="6">
        <v>43</v>
      </c>
      <c r="B44" s="7" t="s">
        <v>136</v>
      </c>
      <c r="C44" s="7" t="s">
        <v>137</v>
      </c>
      <c r="D44" s="7" t="s">
        <v>138</v>
      </c>
      <c r="E44" s="6" t="s">
        <v>21</v>
      </c>
      <c r="F44" s="7" t="str">
        <f>[1]Отчет!$C$4</f>
        <v>МБОУ СОШ № 153</v>
      </c>
      <c r="G44" s="8">
        <v>9</v>
      </c>
      <c r="H44" s="9">
        <f t="shared" si="0"/>
        <v>9</v>
      </c>
      <c r="I44" s="6"/>
      <c r="J44" s="7" t="s">
        <v>22</v>
      </c>
      <c r="K44" s="10">
        <v>21</v>
      </c>
      <c r="L44" s="7">
        <v>100</v>
      </c>
      <c r="M44" s="11">
        <f t="shared" si="1"/>
        <v>0.21</v>
      </c>
      <c r="N44" s="7" t="s">
        <v>37</v>
      </c>
      <c r="O44" s="7" t="s">
        <v>24</v>
      </c>
      <c r="P44" s="7" t="s">
        <v>25</v>
      </c>
      <c r="Q44" s="12" t="str">
        <f t="shared" si="2"/>
        <v/>
      </c>
      <c r="R44" s="13">
        <f>[1]Отчет!$Q$4</f>
        <v>937015</v>
      </c>
    </row>
    <row r="45" spans="1:18" x14ac:dyDescent="0.25">
      <c r="A45" s="6">
        <v>44</v>
      </c>
      <c r="B45" s="15" t="s">
        <v>139</v>
      </c>
      <c r="C45" s="15" t="s">
        <v>93</v>
      </c>
      <c r="D45" s="15" t="s">
        <v>39</v>
      </c>
      <c r="E45" s="16" t="s">
        <v>21</v>
      </c>
      <c r="F45" s="7" t="str">
        <f>[1]Отчет!$C$4</f>
        <v>МБОУ СОШ № 153</v>
      </c>
      <c r="G45" s="8">
        <v>9</v>
      </c>
      <c r="H45" s="9">
        <f t="shared" si="0"/>
        <v>9</v>
      </c>
      <c r="I45" s="15"/>
      <c r="J45" s="15" t="s">
        <v>22</v>
      </c>
      <c r="K45" s="10">
        <v>16</v>
      </c>
      <c r="L45" s="15">
        <v>100</v>
      </c>
      <c r="M45" s="11">
        <f t="shared" si="1"/>
        <v>0.16</v>
      </c>
      <c r="N45" s="7" t="s">
        <v>37</v>
      </c>
      <c r="O45" s="7" t="s">
        <v>24</v>
      </c>
      <c r="P45" s="15" t="s">
        <v>25</v>
      </c>
      <c r="Q45" s="12" t="str">
        <f t="shared" si="2"/>
        <v/>
      </c>
      <c r="R45" s="13">
        <f>[1]Отчет!$Q$4</f>
        <v>937015</v>
      </c>
    </row>
    <row r="46" spans="1:18" x14ac:dyDescent="0.25">
      <c r="A46" s="6">
        <v>45</v>
      </c>
      <c r="B46" s="7" t="s">
        <v>140</v>
      </c>
      <c r="C46" s="7" t="s">
        <v>141</v>
      </c>
      <c r="D46" s="7" t="s">
        <v>51</v>
      </c>
      <c r="E46" s="6" t="s">
        <v>29</v>
      </c>
      <c r="F46" s="7" t="str">
        <f>[1]Отчет!$C$4</f>
        <v>МБОУ СОШ № 153</v>
      </c>
      <c r="G46" s="8">
        <v>9</v>
      </c>
      <c r="H46" s="9">
        <f t="shared" si="0"/>
        <v>9</v>
      </c>
      <c r="I46" s="6"/>
      <c r="J46" s="7" t="s">
        <v>22</v>
      </c>
      <c r="K46" s="10">
        <v>14</v>
      </c>
      <c r="L46" s="7">
        <v>100</v>
      </c>
      <c r="M46" s="11">
        <f t="shared" si="1"/>
        <v>0.14000000000000001</v>
      </c>
      <c r="N46" s="7" t="s">
        <v>37</v>
      </c>
      <c r="O46" s="7" t="s">
        <v>24</v>
      </c>
      <c r="P46" s="7" t="s">
        <v>25</v>
      </c>
      <c r="Q46" s="12" t="str">
        <f t="shared" si="2"/>
        <v/>
      </c>
      <c r="R46" s="13">
        <f>[1]Отчет!$Q$4</f>
        <v>937015</v>
      </c>
    </row>
    <row r="47" spans="1:18" x14ac:dyDescent="0.25">
      <c r="A47" s="6">
        <v>46</v>
      </c>
      <c r="B47" s="15" t="s">
        <v>142</v>
      </c>
      <c r="C47" s="15" t="s">
        <v>143</v>
      </c>
      <c r="D47" s="15" t="s">
        <v>144</v>
      </c>
      <c r="E47" s="16" t="s">
        <v>21</v>
      </c>
      <c r="F47" s="7" t="str">
        <f>[1]Отчет!$C$4</f>
        <v>МБОУ СОШ № 153</v>
      </c>
      <c r="G47" s="8">
        <v>9</v>
      </c>
      <c r="H47" s="9">
        <f t="shared" si="0"/>
        <v>9</v>
      </c>
      <c r="I47" s="15"/>
      <c r="J47" s="15" t="s">
        <v>22</v>
      </c>
      <c r="K47" s="10">
        <v>14</v>
      </c>
      <c r="L47" s="15">
        <v>100</v>
      </c>
      <c r="M47" s="11">
        <f t="shared" si="1"/>
        <v>0.14000000000000001</v>
      </c>
      <c r="N47" s="7" t="s">
        <v>37</v>
      </c>
      <c r="O47" s="7" t="s">
        <v>24</v>
      </c>
      <c r="P47" s="15" t="s">
        <v>25</v>
      </c>
      <c r="Q47" s="12" t="str">
        <f t="shared" si="2"/>
        <v/>
      </c>
      <c r="R47" s="13">
        <f>[1]Отчет!$Q$4</f>
        <v>937015</v>
      </c>
    </row>
    <row r="48" spans="1:18" x14ac:dyDescent="0.25">
      <c r="A48" s="6">
        <v>47</v>
      </c>
      <c r="B48" s="7" t="s">
        <v>145</v>
      </c>
      <c r="C48" s="7" t="s">
        <v>146</v>
      </c>
      <c r="D48" s="7" t="s">
        <v>147</v>
      </c>
      <c r="E48" s="6" t="s">
        <v>29</v>
      </c>
      <c r="F48" s="7" t="str">
        <f>[1]Отчет!$C$4</f>
        <v>МБОУ СОШ № 153</v>
      </c>
      <c r="G48" s="8">
        <v>9</v>
      </c>
      <c r="H48" s="9">
        <f t="shared" si="0"/>
        <v>9</v>
      </c>
      <c r="I48" s="6"/>
      <c r="J48" s="7" t="s">
        <v>22</v>
      </c>
      <c r="K48" s="10">
        <v>13</v>
      </c>
      <c r="L48" s="7">
        <v>100</v>
      </c>
      <c r="M48" s="11">
        <f t="shared" si="1"/>
        <v>0.13</v>
      </c>
      <c r="N48" s="7" t="s">
        <v>37</v>
      </c>
      <c r="O48" s="7" t="s">
        <v>24</v>
      </c>
      <c r="P48" s="7" t="s">
        <v>25</v>
      </c>
      <c r="Q48" s="12" t="str">
        <f t="shared" si="2"/>
        <v/>
      </c>
      <c r="R48" s="13">
        <f>[1]Отчет!$Q$4</f>
        <v>937015</v>
      </c>
    </row>
    <row r="49" spans="1:18" x14ac:dyDescent="0.25">
      <c r="A49" s="6">
        <v>48</v>
      </c>
      <c r="B49" s="15" t="s">
        <v>148</v>
      </c>
      <c r="C49" s="15" t="s">
        <v>41</v>
      </c>
      <c r="D49" s="15" t="s">
        <v>66</v>
      </c>
      <c r="E49" s="16" t="s">
        <v>21</v>
      </c>
      <c r="F49" s="7" t="str">
        <f>[1]Отчет!$C$4</f>
        <v>МБОУ СОШ № 153</v>
      </c>
      <c r="G49" s="8">
        <v>9</v>
      </c>
      <c r="H49" s="9">
        <f t="shared" si="0"/>
        <v>9</v>
      </c>
      <c r="I49" s="15"/>
      <c r="J49" s="15" t="s">
        <v>22</v>
      </c>
      <c r="K49" s="10">
        <v>12</v>
      </c>
      <c r="L49" s="15">
        <v>100</v>
      </c>
      <c r="M49" s="11">
        <f t="shared" si="1"/>
        <v>0.12</v>
      </c>
      <c r="N49" s="7" t="s">
        <v>37</v>
      </c>
      <c r="O49" s="7" t="s">
        <v>24</v>
      </c>
      <c r="P49" s="15" t="s">
        <v>25</v>
      </c>
      <c r="Q49" s="12" t="str">
        <f t="shared" si="2"/>
        <v/>
      </c>
      <c r="R49" s="13">
        <f>[1]Отчет!$Q$4</f>
        <v>937015</v>
      </c>
    </row>
    <row r="50" spans="1:18" x14ac:dyDescent="0.25">
      <c r="A50" s="6">
        <v>49</v>
      </c>
      <c r="B50" s="7" t="s">
        <v>149</v>
      </c>
      <c r="C50" s="7" t="s">
        <v>150</v>
      </c>
      <c r="D50" s="7" t="s">
        <v>69</v>
      </c>
      <c r="E50" s="6" t="s">
        <v>21</v>
      </c>
      <c r="F50" s="7" t="str">
        <f>[1]Отчет!$C$4</f>
        <v>МБОУ СОШ № 153</v>
      </c>
      <c r="G50" s="8">
        <v>9</v>
      </c>
      <c r="H50" s="9">
        <f t="shared" si="0"/>
        <v>9</v>
      </c>
      <c r="I50" s="6"/>
      <c r="J50" s="7" t="s">
        <v>22</v>
      </c>
      <c r="K50" s="10">
        <v>8</v>
      </c>
      <c r="L50" s="7">
        <v>100</v>
      </c>
      <c r="M50" s="11">
        <f t="shared" si="1"/>
        <v>0.08</v>
      </c>
      <c r="N50" s="7" t="s">
        <v>37</v>
      </c>
      <c r="O50" s="7" t="s">
        <v>24</v>
      </c>
      <c r="P50" s="7" t="s">
        <v>25</v>
      </c>
      <c r="Q50" s="12" t="str">
        <f t="shared" si="2"/>
        <v/>
      </c>
      <c r="R50" s="13">
        <f>[1]Отчет!$Q$4</f>
        <v>937015</v>
      </c>
    </row>
    <row r="51" spans="1:18" x14ac:dyDescent="0.25">
      <c r="A51" s="6">
        <v>50</v>
      </c>
      <c r="B51" s="15" t="s">
        <v>151</v>
      </c>
      <c r="C51" s="15" t="s">
        <v>152</v>
      </c>
      <c r="D51" s="15" t="s">
        <v>60</v>
      </c>
      <c r="E51" s="16" t="s">
        <v>29</v>
      </c>
      <c r="F51" s="7" t="str">
        <f>[1]Отчет!$C$4</f>
        <v>МБОУ СОШ № 153</v>
      </c>
      <c r="G51" s="8">
        <v>10</v>
      </c>
      <c r="H51" s="9">
        <v>10</v>
      </c>
      <c r="I51" s="15"/>
      <c r="J51" s="7" t="s">
        <v>22</v>
      </c>
      <c r="K51" s="10">
        <v>45</v>
      </c>
      <c r="L51" s="15">
        <v>67</v>
      </c>
      <c r="M51" s="11">
        <f t="shared" si="1"/>
        <v>0.67164179104477617</v>
      </c>
      <c r="N51" s="15" t="s">
        <v>23</v>
      </c>
      <c r="O51" s="7" t="s">
        <v>24</v>
      </c>
      <c r="P51" s="15" t="s">
        <v>25</v>
      </c>
      <c r="Q51" s="12" t="str">
        <f t="shared" si="2"/>
        <v/>
      </c>
      <c r="R51" s="13">
        <f>[1]Отчет!$Q$4</f>
        <v>937015</v>
      </c>
    </row>
    <row r="52" spans="1:18" x14ac:dyDescent="0.25">
      <c r="A52" s="6">
        <v>51</v>
      </c>
      <c r="B52" s="7" t="s">
        <v>153</v>
      </c>
      <c r="C52" s="7" t="s">
        <v>154</v>
      </c>
      <c r="D52" s="7" t="s">
        <v>155</v>
      </c>
      <c r="E52" s="16" t="s">
        <v>29</v>
      </c>
      <c r="F52" s="7" t="str">
        <f>[1]Отчет!$C$4</f>
        <v>МБОУ СОШ № 153</v>
      </c>
      <c r="G52" s="8">
        <v>10</v>
      </c>
      <c r="H52" s="9">
        <v>10</v>
      </c>
      <c r="I52" s="6"/>
      <c r="J52" s="7" t="s">
        <v>22</v>
      </c>
      <c r="K52" s="10">
        <v>38</v>
      </c>
      <c r="L52" s="15">
        <v>67</v>
      </c>
      <c r="M52" s="11">
        <f t="shared" si="1"/>
        <v>0.56716417910447758</v>
      </c>
      <c r="N52" s="7" t="s">
        <v>30</v>
      </c>
      <c r="O52" s="7" t="s">
        <v>24</v>
      </c>
      <c r="P52" s="7" t="s">
        <v>25</v>
      </c>
      <c r="Q52" s="12" t="str">
        <f t="shared" si="2"/>
        <v/>
      </c>
      <c r="R52" s="13">
        <f>[1]Отчет!$Q$4</f>
        <v>937015</v>
      </c>
    </row>
    <row r="53" spans="1:18" x14ac:dyDescent="0.25">
      <c r="A53" s="6">
        <v>52</v>
      </c>
      <c r="B53" s="15" t="s">
        <v>156</v>
      </c>
      <c r="C53" s="15" t="s">
        <v>125</v>
      </c>
      <c r="D53" s="15" t="s">
        <v>157</v>
      </c>
      <c r="E53" s="16" t="s">
        <v>29</v>
      </c>
      <c r="F53" s="7" t="str">
        <f>[1]Отчет!$C$4</f>
        <v>МБОУ СОШ № 153</v>
      </c>
      <c r="G53" s="8">
        <v>10</v>
      </c>
      <c r="H53" s="9">
        <v>10</v>
      </c>
      <c r="I53" s="15"/>
      <c r="J53" s="7" t="s">
        <v>22</v>
      </c>
      <c r="K53" s="10">
        <v>33</v>
      </c>
      <c r="L53" s="15">
        <v>67</v>
      </c>
      <c r="M53" s="11">
        <f t="shared" si="1"/>
        <v>0.4925373134328358</v>
      </c>
      <c r="N53" s="15" t="s">
        <v>37</v>
      </c>
      <c r="O53" s="7" t="s">
        <v>24</v>
      </c>
      <c r="P53" s="15" t="s">
        <v>25</v>
      </c>
      <c r="Q53" s="12" t="str">
        <f t="shared" si="2"/>
        <v/>
      </c>
      <c r="R53" s="13">
        <f>[1]Отчет!$Q$4</f>
        <v>937015</v>
      </c>
    </row>
    <row r="54" spans="1:18" x14ac:dyDescent="0.25">
      <c r="A54" s="6">
        <v>53</v>
      </c>
      <c r="B54" s="7" t="s">
        <v>158</v>
      </c>
      <c r="C54" s="7" t="s">
        <v>77</v>
      </c>
      <c r="D54" s="7" t="s">
        <v>159</v>
      </c>
      <c r="E54" s="16" t="s">
        <v>29</v>
      </c>
      <c r="F54" s="7" t="str">
        <f>[1]Отчет!$C$4</f>
        <v>МБОУ СОШ № 153</v>
      </c>
      <c r="G54" s="8">
        <v>10</v>
      </c>
      <c r="H54" s="9">
        <v>10</v>
      </c>
      <c r="I54" s="6"/>
      <c r="J54" s="7" t="s">
        <v>22</v>
      </c>
      <c r="K54" s="10">
        <v>33</v>
      </c>
      <c r="L54" s="15">
        <v>67</v>
      </c>
      <c r="M54" s="11">
        <f t="shared" si="1"/>
        <v>0.4925373134328358</v>
      </c>
      <c r="N54" s="15" t="s">
        <v>37</v>
      </c>
      <c r="O54" s="7" t="s">
        <v>24</v>
      </c>
      <c r="P54" s="7" t="s">
        <v>25</v>
      </c>
      <c r="Q54" s="12" t="str">
        <f t="shared" si="2"/>
        <v/>
      </c>
      <c r="R54" s="13">
        <f>[1]Отчет!$Q$4</f>
        <v>937015</v>
      </c>
    </row>
    <row r="55" spans="1:18" x14ac:dyDescent="0.25">
      <c r="A55" s="6">
        <v>54</v>
      </c>
      <c r="B55" s="15" t="s">
        <v>160</v>
      </c>
      <c r="C55" s="15" t="s">
        <v>161</v>
      </c>
      <c r="D55" s="15" t="s">
        <v>60</v>
      </c>
      <c r="E55" s="16" t="s">
        <v>29</v>
      </c>
      <c r="F55" s="7" t="str">
        <f>[1]Отчет!$C$4</f>
        <v>МБОУ СОШ № 153</v>
      </c>
      <c r="G55" s="8">
        <v>10</v>
      </c>
      <c r="H55" s="9">
        <v>10</v>
      </c>
      <c r="I55" s="15"/>
      <c r="J55" s="7" t="s">
        <v>22</v>
      </c>
      <c r="K55" s="10">
        <v>26</v>
      </c>
      <c r="L55" s="15">
        <v>67</v>
      </c>
      <c r="M55" s="11">
        <f t="shared" si="1"/>
        <v>0.38805970149253732</v>
      </c>
      <c r="N55" s="15" t="s">
        <v>37</v>
      </c>
      <c r="O55" s="7" t="s">
        <v>24</v>
      </c>
      <c r="P55" s="15" t="s">
        <v>25</v>
      </c>
      <c r="Q55" s="12" t="str">
        <f t="shared" si="2"/>
        <v/>
      </c>
      <c r="R55" s="13">
        <f>[1]Отчет!$Q$4</f>
        <v>937015</v>
      </c>
    </row>
    <row r="56" spans="1:18" x14ac:dyDescent="0.25">
      <c r="A56" s="6">
        <v>55</v>
      </c>
      <c r="B56" s="7" t="s">
        <v>162</v>
      </c>
      <c r="C56" s="7" t="s">
        <v>163</v>
      </c>
      <c r="D56" s="7" t="s">
        <v>164</v>
      </c>
      <c r="E56" s="16" t="s">
        <v>21</v>
      </c>
      <c r="F56" s="7" t="str">
        <f>[1]Отчет!$C$4</f>
        <v>МБОУ СОШ № 153</v>
      </c>
      <c r="G56" s="8">
        <v>10</v>
      </c>
      <c r="H56" s="9">
        <v>10</v>
      </c>
      <c r="I56" s="6"/>
      <c r="J56" s="7" t="s">
        <v>22</v>
      </c>
      <c r="K56" s="10">
        <v>24</v>
      </c>
      <c r="L56" s="15">
        <v>67</v>
      </c>
      <c r="M56" s="11">
        <f t="shared" si="1"/>
        <v>0.35820895522388058</v>
      </c>
      <c r="N56" s="15" t="s">
        <v>37</v>
      </c>
      <c r="O56" s="7" t="s">
        <v>24</v>
      </c>
      <c r="P56" s="7" t="s">
        <v>25</v>
      </c>
      <c r="Q56" s="12" t="str">
        <f t="shared" si="2"/>
        <v/>
      </c>
      <c r="R56" s="13">
        <f>[1]Отчет!$Q$4</f>
        <v>937015</v>
      </c>
    </row>
    <row r="57" spans="1:18" x14ac:dyDescent="0.25">
      <c r="A57" s="6">
        <v>56</v>
      </c>
      <c r="B57" s="15" t="s">
        <v>165</v>
      </c>
      <c r="C57" s="15" t="s">
        <v>152</v>
      </c>
      <c r="D57" s="15" t="s">
        <v>60</v>
      </c>
      <c r="E57" s="16" t="s">
        <v>29</v>
      </c>
      <c r="F57" s="7" t="str">
        <f>[1]Отчет!$C$4</f>
        <v>МБОУ СОШ № 153</v>
      </c>
      <c r="G57" s="8">
        <v>10</v>
      </c>
      <c r="H57" s="9">
        <v>10</v>
      </c>
      <c r="I57" s="15"/>
      <c r="J57" s="7" t="s">
        <v>22</v>
      </c>
      <c r="K57" s="10">
        <v>5</v>
      </c>
      <c r="L57" s="15">
        <v>67</v>
      </c>
      <c r="M57" s="11">
        <f t="shared" si="1"/>
        <v>7.4626865671641784E-2</v>
      </c>
      <c r="N57" s="15" t="s">
        <v>37</v>
      </c>
      <c r="O57" s="7" t="s">
        <v>24</v>
      </c>
      <c r="P57" s="15" t="s">
        <v>25</v>
      </c>
      <c r="Q57" s="12" t="str">
        <f t="shared" si="2"/>
        <v/>
      </c>
      <c r="R57" s="13">
        <f>[1]Отчет!$Q$4</f>
        <v>937015</v>
      </c>
    </row>
    <row r="58" spans="1:18" x14ac:dyDescent="0.25">
      <c r="A58" s="6">
        <v>57</v>
      </c>
      <c r="B58" s="7" t="s">
        <v>166</v>
      </c>
      <c r="C58" s="7" t="s">
        <v>103</v>
      </c>
      <c r="D58" s="7" t="s">
        <v>167</v>
      </c>
      <c r="E58" s="16" t="s">
        <v>29</v>
      </c>
      <c r="F58" s="7" t="str">
        <f>[1]Отчет!$C$4</f>
        <v>МБОУ СОШ № 153</v>
      </c>
      <c r="G58" s="8">
        <v>10</v>
      </c>
      <c r="H58" s="9">
        <v>10</v>
      </c>
      <c r="I58" s="6"/>
      <c r="J58" s="7" t="s">
        <v>22</v>
      </c>
      <c r="K58" s="10">
        <v>3</v>
      </c>
      <c r="L58" s="15">
        <v>67</v>
      </c>
      <c r="M58" s="11">
        <f t="shared" si="1"/>
        <v>4.4776119402985072E-2</v>
      </c>
      <c r="N58" s="15" t="s">
        <v>37</v>
      </c>
      <c r="O58" s="7" t="s">
        <v>24</v>
      </c>
      <c r="P58" s="7" t="s">
        <v>25</v>
      </c>
      <c r="Q58" s="12" t="str">
        <f t="shared" si="2"/>
        <v/>
      </c>
      <c r="R58" s="13">
        <f>[1]Отчет!$Q$4</f>
        <v>937015</v>
      </c>
    </row>
    <row r="59" spans="1:18" x14ac:dyDescent="0.25">
      <c r="A59" s="6">
        <v>58</v>
      </c>
      <c r="B59" s="15" t="s">
        <v>168</v>
      </c>
      <c r="C59" s="15" t="s">
        <v>169</v>
      </c>
      <c r="D59" s="15" t="s">
        <v>170</v>
      </c>
      <c r="E59" s="16" t="s">
        <v>21</v>
      </c>
      <c r="F59" s="7" t="str">
        <f>[1]Отчет!$C$4</f>
        <v>МБОУ СОШ № 153</v>
      </c>
      <c r="G59" s="8">
        <v>11</v>
      </c>
      <c r="H59" s="9">
        <v>11</v>
      </c>
      <c r="I59" s="15"/>
      <c r="J59" s="7" t="s">
        <v>22</v>
      </c>
      <c r="K59" s="10">
        <v>57</v>
      </c>
      <c r="L59" s="15">
        <v>67</v>
      </c>
      <c r="M59" s="11">
        <f t="shared" si="1"/>
        <v>0.85074626865671643</v>
      </c>
      <c r="N59" s="15" t="s">
        <v>23</v>
      </c>
      <c r="O59" s="7" t="s">
        <v>24</v>
      </c>
      <c r="P59" s="15" t="s">
        <v>25</v>
      </c>
      <c r="Q59" s="12" t="str">
        <f t="shared" si="2"/>
        <v/>
      </c>
      <c r="R59" s="13">
        <f>[1]Отчет!$Q$4</f>
        <v>937015</v>
      </c>
    </row>
    <row r="60" spans="1:18" x14ac:dyDescent="0.25">
      <c r="A60" s="6">
        <v>59</v>
      </c>
      <c r="B60" s="7" t="s">
        <v>171</v>
      </c>
      <c r="C60" s="7" t="s">
        <v>172</v>
      </c>
      <c r="D60" s="7" t="s">
        <v>28</v>
      </c>
      <c r="E60" s="6" t="s">
        <v>29</v>
      </c>
      <c r="F60" s="7" t="str">
        <f>[1]Отчет!$C$4</f>
        <v>МБОУ СОШ № 153</v>
      </c>
      <c r="G60" s="8">
        <v>11</v>
      </c>
      <c r="H60" s="9">
        <v>11</v>
      </c>
      <c r="I60" s="6"/>
      <c r="J60" s="7" t="s">
        <v>22</v>
      </c>
      <c r="K60" s="10">
        <v>43</v>
      </c>
      <c r="L60" s="15">
        <v>67</v>
      </c>
      <c r="M60" s="11">
        <f t="shared" si="1"/>
        <v>0.64179104477611937</v>
      </c>
      <c r="N60" s="7" t="s">
        <v>30</v>
      </c>
      <c r="O60" s="7" t="s">
        <v>24</v>
      </c>
      <c r="P60" s="7" t="s">
        <v>25</v>
      </c>
      <c r="Q60" s="12" t="str">
        <f t="shared" si="2"/>
        <v/>
      </c>
      <c r="R60" s="13">
        <f>[1]Отчет!$Q$4</f>
        <v>937015</v>
      </c>
    </row>
    <row r="61" spans="1:18" x14ac:dyDescent="0.25">
      <c r="A61" s="6">
        <v>60</v>
      </c>
      <c r="B61" s="15" t="s">
        <v>173</v>
      </c>
      <c r="C61" s="15" t="s">
        <v>174</v>
      </c>
      <c r="D61" s="15" t="s">
        <v>85</v>
      </c>
      <c r="E61" s="6" t="s">
        <v>21</v>
      </c>
      <c r="F61" s="7" t="str">
        <f>[1]Отчет!$C$4</f>
        <v>МБОУ СОШ № 153</v>
      </c>
      <c r="G61" s="8">
        <v>11</v>
      </c>
      <c r="H61" s="9">
        <v>11</v>
      </c>
      <c r="I61" s="15"/>
      <c r="J61" s="7" t="s">
        <v>22</v>
      </c>
      <c r="K61" s="10">
        <v>36</v>
      </c>
      <c r="L61" s="15">
        <v>67</v>
      </c>
      <c r="M61" s="11">
        <f t="shared" si="1"/>
        <v>0.53731343283582089</v>
      </c>
      <c r="N61" s="15" t="s">
        <v>37</v>
      </c>
      <c r="O61" s="7" t="s">
        <v>24</v>
      </c>
      <c r="P61" s="15" t="s">
        <v>25</v>
      </c>
      <c r="Q61" s="12" t="str">
        <f t="shared" si="2"/>
        <v/>
      </c>
      <c r="R61" s="13">
        <f>[1]Отчет!$Q$4</f>
        <v>937015</v>
      </c>
    </row>
    <row r="62" spans="1:18" x14ac:dyDescent="0.25">
      <c r="A62" s="6">
        <v>61</v>
      </c>
      <c r="B62" s="7" t="s">
        <v>175</v>
      </c>
      <c r="C62" s="7" t="s">
        <v>176</v>
      </c>
      <c r="D62" s="7" t="s">
        <v>144</v>
      </c>
      <c r="E62" s="6" t="s">
        <v>21</v>
      </c>
      <c r="F62" s="7" t="str">
        <f>[1]Отчет!$C$4</f>
        <v>МБОУ СОШ № 153</v>
      </c>
      <c r="G62" s="8">
        <v>11</v>
      </c>
      <c r="H62" s="9">
        <v>11</v>
      </c>
      <c r="I62" s="6"/>
      <c r="J62" s="7" t="s">
        <v>22</v>
      </c>
      <c r="K62" s="10">
        <v>34</v>
      </c>
      <c r="L62" s="15">
        <v>67</v>
      </c>
      <c r="M62" s="11">
        <f t="shared" si="1"/>
        <v>0.5074626865671642</v>
      </c>
      <c r="N62" s="15" t="s">
        <v>37</v>
      </c>
      <c r="O62" s="7" t="s">
        <v>24</v>
      </c>
      <c r="P62" s="7" t="s">
        <v>25</v>
      </c>
      <c r="Q62" s="12" t="str">
        <f t="shared" si="2"/>
        <v/>
      </c>
      <c r="R62" s="13">
        <f>[1]Отчет!$Q$4</f>
        <v>937015</v>
      </c>
    </row>
    <row r="63" spans="1:18" x14ac:dyDescent="0.25">
      <c r="A63" s="6">
        <v>62</v>
      </c>
      <c r="B63" s="15" t="s">
        <v>177</v>
      </c>
      <c r="C63" s="15" t="s">
        <v>100</v>
      </c>
      <c r="D63" s="15" t="s">
        <v>60</v>
      </c>
      <c r="E63" s="6" t="s">
        <v>29</v>
      </c>
      <c r="F63" s="7" t="str">
        <f>[1]Отчет!$C$4</f>
        <v>МБОУ СОШ № 153</v>
      </c>
      <c r="G63" s="8">
        <v>11</v>
      </c>
      <c r="H63" s="9">
        <v>11</v>
      </c>
      <c r="I63" s="15"/>
      <c r="J63" s="7" t="s">
        <v>22</v>
      </c>
      <c r="K63" s="10">
        <v>34</v>
      </c>
      <c r="L63" s="15">
        <v>67</v>
      </c>
      <c r="M63" s="11">
        <f t="shared" si="1"/>
        <v>0.5074626865671642</v>
      </c>
      <c r="N63" s="15" t="s">
        <v>37</v>
      </c>
      <c r="O63" s="7" t="s">
        <v>24</v>
      </c>
      <c r="P63" s="15" t="s">
        <v>25</v>
      </c>
      <c r="Q63" s="12" t="str">
        <f t="shared" si="2"/>
        <v/>
      </c>
      <c r="R63" s="13">
        <f>[1]Отчет!$Q$4</f>
        <v>937015</v>
      </c>
    </row>
    <row r="64" spans="1:18" x14ac:dyDescent="0.25">
      <c r="A64" s="6">
        <v>63</v>
      </c>
      <c r="B64" s="7" t="s">
        <v>178</v>
      </c>
      <c r="C64" s="7" t="s">
        <v>179</v>
      </c>
      <c r="D64" s="7" t="s">
        <v>60</v>
      </c>
      <c r="E64" s="6" t="s">
        <v>29</v>
      </c>
      <c r="F64" s="7" t="str">
        <f>[1]Отчет!$C$4</f>
        <v>МБОУ СОШ № 153</v>
      </c>
      <c r="G64" s="8">
        <v>11</v>
      </c>
      <c r="H64" s="9">
        <v>11</v>
      </c>
      <c r="I64" s="6"/>
      <c r="J64" s="7" t="s">
        <v>22</v>
      </c>
      <c r="K64" s="10">
        <v>34</v>
      </c>
      <c r="L64" s="15">
        <v>67</v>
      </c>
      <c r="M64" s="11">
        <f t="shared" si="1"/>
        <v>0.5074626865671642</v>
      </c>
      <c r="N64" s="15" t="s">
        <v>37</v>
      </c>
      <c r="O64" s="7" t="s">
        <v>24</v>
      </c>
      <c r="P64" s="7" t="s">
        <v>25</v>
      </c>
      <c r="Q64" s="12" t="str">
        <f t="shared" si="2"/>
        <v/>
      </c>
      <c r="R64" s="13">
        <f>[1]Отчет!$Q$4</f>
        <v>937015</v>
      </c>
    </row>
    <row r="65" spans="1:18" x14ac:dyDescent="0.25">
      <c r="A65" s="6">
        <v>64</v>
      </c>
      <c r="B65" s="15" t="s">
        <v>180</v>
      </c>
      <c r="C65" s="15" t="s">
        <v>79</v>
      </c>
      <c r="D65" s="15" t="s">
        <v>36</v>
      </c>
      <c r="E65" s="6" t="s">
        <v>21</v>
      </c>
      <c r="F65" s="7" t="str">
        <f>[1]Отчет!$C$4</f>
        <v>МБОУ СОШ № 153</v>
      </c>
      <c r="G65" s="8">
        <v>11</v>
      </c>
      <c r="H65" s="9">
        <v>11</v>
      </c>
      <c r="I65" s="15"/>
      <c r="J65" s="7" t="s">
        <v>22</v>
      </c>
      <c r="K65" s="10">
        <v>29</v>
      </c>
      <c r="L65" s="15">
        <v>67</v>
      </c>
      <c r="M65" s="11">
        <f t="shared" si="1"/>
        <v>0.43283582089552236</v>
      </c>
      <c r="N65" s="15" t="s">
        <v>37</v>
      </c>
      <c r="O65" s="7" t="s">
        <v>24</v>
      </c>
      <c r="P65" s="15" t="s">
        <v>25</v>
      </c>
      <c r="Q65" s="12" t="str">
        <f t="shared" si="2"/>
        <v/>
      </c>
      <c r="R65" s="13">
        <f>[1]Отчет!$Q$4</f>
        <v>937015</v>
      </c>
    </row>
    <row r="66" spans="1:18" x14ac:dyDescent="0.25">
      <c r="A66" s="6">
        <v>65</v>
      </c>
      <c r="B66" s="7" t="s">
        <v>181</v>
      </c>
      <c r="C66" s="7" t="s">
        <v>27</v>
      </c>
      <c r="D66" s="7" t="s">
        <v>104</v>
      </c>
      <c r="E66" s="6" t="s">
        <v>29</v>
      </c>
      <c r="F66" s="7" t="str">
        <f>[1]Отчет!$C$4</f>
        <v>МБОУ СОШ № 153</v>
      </c>
      <c r="G66" s="8">
        <v>11</v>
      </c>
      <c r="H66" s="9">
        <v>11</v>
      </c>
      <c r="I66" s="6"/>
      <c r="J66" s="7" t="s">
        <v>22</v>
      </c>
      <c r="K66" s="10">
        <v>27</v>
      </c>
      <c r="L66" s="15">
        <v>67</v>
      </c>
      <c r="M66" s="11">
        <f t="shared" ref="M66:M67" si="3">K66/L66</f>
        <v>0.40298507462686567</v>
      </c>
      <c r="N66" s="15" t="s">
        <v>37</v>
      </c>
      <c r="O66" s="7" t="s">
        <v>24</v>
      </c>
      <c r="P66" s="7" t="s">
        <v>25</v>
      </c>
      <c r="Q66" s="12" t="str">
        <f t="shared" si="2"/>
        <v/>
      </c>
      <c r="R66" s="13">
        <f>[1]Отчет!$Q$4</f>
        <v>937015</v>
      </c>
    </row>
    <row r="67" spans="1:18" x14ac:dyDescent="0.25">
      <c r="A67" s="6">
        <v>66</v>
      </c>
      <c r="B67" s="15" t="s">
        <v>182</v>
      </c>
      <c r="C67" s="15" t="s">
        <v>82</v>
      </c>
      <c r="D67" s="15" t="s">
        <v>20</v>
      </c>
      <c r="E67" s="6" t="s">
        <v>21</v>
      </c>
      <c r="F67" s="7" t="str">
        <f>[1]Отчет!$C$4</f>
        <v>МБОУ СОШ № 153</v>
      </c>
      <c r="G67" s="8">
        <v>11</v>
      </c>
      <c r="H67" s="9">
        <v>11</v>
      </c>
      <c r="I67" s="15"/>
      <c r="J67" s="7" t="s">
        <v>22</v>
      </c>
      <c r="K67" s="10">
        <v>12</v>
      </c>
      <c r="L67" s="15">
        <v>67</v>
      </c>
      <c r="M67" s="11">
        <f t="shared" si="3"/>
        <v>0.17910447761194029</v>
      </c>
      <c r="N67" s="15" t="s">
        <v>37</v>
      </c>
      <c r="O67" s="7" t="s">
        <v>24</v>
      </c>
      <c r="P67" s="15" t="s">
        <v>25</v>
      </c>
      <c r="Q67" s="12" t="str">
        <f t="shared" ref="Q67" si="4">IF(G67=H67,"","Введите дату рождения")</f>
        <v/>
      </c>
      <c r="R67" s="13">
        <f>[1]Отчет!$Q$4</f>
        <v>937015</v>
      </c>
    </row>
  </sheetData>
  <conditionalFormatting sqref="Q2:Q67">
    <cfRule type="containsText" dxfId="0" priority="1" stopIfTrue="1" operator="containsText" text="Введите дату рождения">
      <formula>NOT(ISERROR(SEARCH("Введите дату рождения",Q2)))</formula>
    </cfRule>
  </conditionalFormatting>
  <dataValidations count="5">
    <dataValidation type="list" allowBlank="1" showInputMessage="1" showErrorMessage="1" sqref="J2:J67">
      <formula1>ОВЗ</formula1>
    </dataValidation>
    <dataValidation type="list" allowBlank="1" showInputMessage="1" showErrorMessage="1" sqref="O2:O67">
      <formula1>Район</formula1>
    </dataValidation>
    <dataValidation type="list" allowBlank="1" showInputMessage="1" showErrorMessage="1" sqref="I2:I67">
      <formula1>Специализированные_классы</formula1>
    </dataValidation>
    <dataValidation type="list" allowBlank="1" showInputMessage="1" showErrorMessage="1" sqref="N2:N67">
      <formula1>Статус</formula1>
    </dataValidation>
    <dataValidation type="list" allowBlank="1" showInputMessage="1" showErrorMessage="1" sqref="E2:E67">
      <formula1>Пол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2024-09-25T08:59:31Z</dcterms:modified>
</cp:coreProperties>
</file>